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codeName="ThisWorkbook" defaultThemeVersion="124226"/>
  <bookViews>
    <workbookView xWindow="0" yWindow="0" windowWidth="28800" windowHeight="12300" tabRatio="910" activeTab="1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izdataka'!$A$1:$AQ$241</definedName>
    <definedName name="_xlnm.Print_Area" localSheetId="3">'Ad-2. UNOS prihoda'!$A$1:$AQ$118</definedName>
    <definedName name="_xlnm.Print_Area" localSheetId="0">UPUTE!$A$1:$A$33</definedName>
  </definedNames>
  <calcPr calcId="125725"/>
</workbook>
</file>

<file path=xl/calcChain.xml><?xml version="1.0" encoding="utf-8"?>
<calcChain xmlns="http://schemas.openxmlformats.org/spreadsheetml/2006/main">
  <c r="AQ94" i="7"/>
  <c r="AP94"/>
  <c r="AO94"/>
  <c r="AN94"/>
  <c r="AM94"/>
  <c r="AL94"/>
  <c r="AK94"/>
  <c r="AJ94"/>
  <c r="AI94"/>
  <c r="AH94"/>
  <c r="AG94"/>
  <c r="AQ93"/>
  <c r="AP93"/>
  <c r="AO93"/>
  <c r="AN93"/>
  <c r="AM93"/>
  <c r="AL93"/>
  <c r="AK93"/>
  <c r="AJ93"/>
  <c r="AI93"/>
  <c r="AH93"/>
  <c r="AG93"/>
  <c r="AQ92"/>
  <c r="AP92"/>
  <c r="AO92"/>
  <c r="AN92"/>
  <c r="AM92"/>
  <c r="AL92"/>
  <c r="AK92"/>
  <c r="AJ92"/>
  <c r="AI92"/>
  <c r="AH92"/>
  <c r="AG92"/>
  <c r="AQ91"/>
  <c r="AP91"/>
  <c r="AO91"/>
  <c r="AN91"/>
  <c r="AM91"/>
  <c r="AL91"/>
  <c r="AK91"/>
  <c r="AJ91"/>
  <c r="AI91"/>
  <c r="AH91"/>
  <c r="AG91"/>
  <c r="AF91" s="1"/>
  <c r="AQ89"/>
  <c r="AP89"/>
  <c r="AO89"/>
  <c r="AN89"/>
  <c r="AM89"/>
  <c r="AL89"/>
  <c r="AK89"/>
  <c r="AJ89"/>
  <c r="AI89"/>
  <c r="AH89"/>
  <c r="AG89"/>
  <c r="AQ88"/>
  <c r="AP88"/>
  <c r="AO88"/>
  <c r="AN88"/>
  <c r="AM88"/>
  <c r="AL88"/>
  <c r="AK88"/>
  <c r="AJ88"/>
  <c r="AI88"/>
  <c r="AH88"/>
  <c r="AG88"/>
  <c r="AQ87"/>
  <c r="AP87"/>
  <c r="AO87"/>
  <c r="AN87"/>
  <c r="AM87"/>
  <c r="AL87"/>
  <c r="AK87"/>
  <c r="AJ87"/>
  <c r="AI87"/>
  <c r="AF87" s="1"/>
  <c r="AH87"/>
  <c r="AG87"/>
  <c r="I144"/>
  <c r="I143" s="1"/>
  <c r="J144"/>
  <c r="J143" s="1"/>
  <c r="J142" s="1"/>
  <c r="K144"/>
  <c r="K143" s="1"/>
  <c r="K142" s="1"/>
  <c r="L144"/>
  <c r="M144"/>
  <c r="M143" s="1"/>
  <c r="M142" s="1"/>
  <c r="N144"/>
  <c r="N143" s="1"/>
  <c r="N142" s="1"/>
  <c r="O144"/>
  <c r="O143" s="1"/>
  <c r="O142" s="1"/>
  <c r="P144"/>
  <c r="P143" s="1"/>
  <c r="P142" s="1"/>
  <c r="Q144"/>
  <c r="Q143" s="1"/>
  <c r="Q142" s="1"/>
  <c r="R144"/>
  <c r="R143" s="1"/>
  <c r="R142" s="1"/>
  <c r="S144"/>
  <c r="S143" s="1"/>
  <c r="S142" s="1"/>
  <c r="U144"/>
  <c r="U143" s="1"/>
  <c r="V144"/>
  <c r="V143" s="1"/>
  <c r="V142" s="1"/>
  <c r="W144"/>
  <c r="W143" s="1"/>
  <c r="W142" s="1"/>
  <c r="X144"/>
  <c r="X143" s="1"/>
  <c r="X142" s="1"/>
  <c r="Y144"/>
  <c r="Y143" s="1"/>
  <c r="Y142" s="1"/>
  <c r="Z144"/>
  <c r="Z143" s="1"/>
  <c r="Z142" s="1"/>
  <c r="AA144"/>
  <c r="AA143" s="1"/>
  <c r="AA142" s="1"/>
  <c r="AB144"/>
  <c r="AB143" s="1"/>
  <c r="AB142" s="1"/>
  <c r="AC144"/>
  <c r="AC143" s="1"/>
  <c r="AC142" s="1"/>
  <c r="AD144"/>
  <c r="AD143" s="1"/>
  <c r="AD142" s="1"/>
  <c r="AE144"/>
  <c r="AE143" s="1"/>
  <c r="AE142" s="1"/>
  <c r="H145"/>
  <c r="T145"/>
  <c r="AG145"/>
  <c r="AG144" s="1"/>
  <c r="AH145"/>
  <c r="AI145"/>
  <c r="AJ145"/>
  <c r="AK145"/>
  <c r="AK144" s="1"/>
  <c r="AK143" s="1"/>
  <c r="AK142" s="1"/>
  <c r="AL145"/>
  <c r="AM145"/>
  <c r="AN145"/>
  <c r="AO145"/>
  <c r="AO144" s="1"/>
  <c r="AO143" s="1"/>
  <c r="AO142" s="1"/>
  <c r="AP145"/>
  <c r="AQ145"/>
  <c r="H146"/>
  <c r="T146"/>
  <c r="AG146"/>
  <c r="AH146"/>
  <c r="AI146"/>
  <c r="AJ146"/>
  <c r="AK146"/>
  <c r="AL146"/>
  <c r="AM146"/>
  <c r="AN146"/>
  <c r="AO146"/>
  <c r="AP146"/>
  <c r="AQ146"/>
  <c r="H147"/>
  <c r="T147"/>
  <c r="AG147"/>
  <c r="AH147"/>
  <c r="AI147"/>
  <c r="AJ147"/>
  <c r="AK147"/>
  <c r="AL147"/>
  <c r="AM147"/>
  <c r="AN147"/>
  <c r="AO147"/>
  <c r="AP147"/>
  <c r="AQ147"/>
  <c r="H148"/>
  <c r="T148"/>
  <c r="AG148"/>
  <c r="AH148"/>
  <c r="AF148" s="1"/>
  <c r="AI148"/>
  <c r="AJ148"/>
  <c r="AK148"/>
  <c r="AL148"/>
  <c r="AM148"/>
  <c r="AN148"/>
  <c r="AO148"/>
  <c r="AP148"/>
  <c r="AQ148"/>
  <c r="AF147" l="1"/>
  <c r="AN144"/>
  <c r="AN143" s="1"/>
  <c r="AN142" s="1"/>
  <c r="AJ144"/>
  <c r="AJ143" s="1"/>
  <c r="AJ142" s="1"/>
  <c r="H144"/>
  <c r="AF88"/>
  <c r="AF94"/>
  <c r="AF146"/>
  <c r="AQ144"/>
  <c r="AQ143" s="1"/>
  <c r="AQ142" s="1"/>
  <c r="AM144"/>
  <c r="AM143" s="1"/>
  <c r="AM142" s="1"/>
  <c r="AI144"/>
  <c r="AI143" s="1"/>
  <c r="AI142" s="1"/>
  <c r="AP144"/>
  <c r="AP143" s="1"/>
  <c r="AP142" s="1"/>
  <c r="AL144"/>
  <c r="AL143" s="1"/>
  <c r="AL142" s="1"/>
  <c r="AF145"/>
  <c r="AF92"/>
  <c r="AF93"/>
  <c r="AF89"/>
  <c r="AG143"/>
  <c r="I142"/>
  <c r="U142"/>
  <c r="T142" s="1"/>
  <c r="T143"/>
  <c r="AH144"/>
  <c r="AH143" s="1"/>
  <c r="AH142" s="1"/>
  <c r="T144"/>
  <c r="L143"/>
  <c r="L142" s="1"/>
  <c r="I20" i="5"/>
  <c r="G20"/>
  <c r="H8" i="7" s="1"/>
  <c r="AQ44"/>
  <c r="AP44"/>
  <c r="AO44"/>
  <c r="AO42" s="1"/>
  <c r="AN44"/>
  <c r="AM44"/>
  <c r="AL44"/>
  <c r="AK44"/>
  <c r="AK42" s="1"/>
  <c r="AJ44"/>
  <c r="AI44"/>
  <c r="AH44"/>
  <c r="AG44"/>
  <c r="AG42" s="1"/>
  <c r="AQ43"/>
  <c r="AQ42" s="1"/>
  <c r="AP43"/>
  <c r="AO43"/>
  <c r="AN43"/>
  <c r="AN42" s="1"/>
  <c r="AM43"/>
  <c r="AM42" s="1"/>
  <c r="AL43"/>
  <c r="AK43"/>
  <c r="AJ43"/>
  <c r="AJ42" s="1"/>
  <c r="AI43"/>
  <c r="AI42" s="1"/>
  <c r="AH43"/>
  <c r="AG43"/>
  <c r="AQ41"/>
  <c r="AP41"/>
  <c r="AO41"/>
  <c r="AN41"/>
  <c r="AM41"/>
  <c r="AL41"/>
  <c r="AK41"/>
  <c r="AJ41"/>
  <c r="AI41"/>
  <c r="AH41"/>
  <c r="AG41"/>
  <c r="AQ40"/>
  <c r="AP40"/>
  <c r="AO40"/>
  <c r="AN40"/>
  <c r="AM40"/>
  <c r="AL40"/>
  <c r="AK40"/>
  <c r="AJ40"/>
  <c r="AI40"/>
  <c r="AH40"/>
  <c r="AG40"/>
  <c r="AQ39"/>
  <c r="AP39"/>
  <c r="AO39"/>
  <c r="AN39"/>
  <c r="AM39"/>
  <c r="AL39"/>
  <c r="AK39"/>
  <c r="AJ39"/>
  <c r="AI39"/>
  <c r="AH39"/>
  <c r="AG39"/>
  <c r="AQ38"/>
  <c r="AP38"/>
  <c r="AO38"/>
  <c r="AN38"/>
  <c r="AN36" s="1"/>
  <c r="AN35" s="1"/>
  <c r="AM38"/>
  <c r="AL38"/>
  <c r="AK38"/>
  <c r="AJ38"/>
  <c r="AJ36" s="1"/>
  <c r="AJ35" s="1"/>
  <c r="AI38"/>
  <c r="AH38"/>
  <c r="AG38"/>
  <c r="AQ37"/>
  <c r="AQ36" s="1"/>
  <c r="AP37"/>
  <c r="AP36" s="1"/>
  <c r="AO37"/>
  <c r="AN37"/>
  <c r="AM37"/>
  <c r="AM36" s="1"/>
  <c r="AL37"/>
  <c r="AL36" s="1"/>
  <c r="AK37"/>
  <c r="AJ37"/>
  <c r="AI37"/>
  <c r="AI36" s="1"/>
  <c r="AH37"/>
  <c r="AH36" s="1"/>
  <c r="AG37"/>
  <c r="AQ34"/>
  <c r="AP34"/>
  <c r="AP33" s="1"/>
  <c r="AO34"/>
  <c r="AN34"/>
  <c r="AM34"/>
  <c r="AL34"/>
  <c r="AL33" s="1"/>
  <c r="AK34"/>
  <c r="AJ34"/>
  <c r="AI34"/>
  <c r="AH34"/>
  <c r="AH33" s="1"/>
  <c r="AG34"/>
  <c r="AQ32"/>
  <c r="AP32"/>
  <c r="AO32"/>
  <c r="AN32"/>
  <c r="AM32"/>
  <c r="AL32"/>
  <c r="AK32"/>
  <c r="AJ32"/>
  <c r="AI32"/>
  <c r="AH32"/>
  <c r="AG32"/>
  <c r="AQ30"/>
  <c r="AP30"/>
  <c r="AO30"/>
  <c r="AN30"/>
  <c r="AN28" s="1"/>
  <c r="AM30"/>
  <c r="AL30"/>
  <c r="AK30"/>
  <c r="AJ30"/>
  <c r="AJ28" s="1"/>
  <c r="AI30"/>
  <c r="AH30"/>
  <c r="AG30"/>
  <c r="AQ29"/>
  <c r="AP29"/>
  <c r="AO29"/>
  <c r="AN29"/>
  <c r="AM29"/>
  <c r="AL29"/>
  <c r="AK29"/>
  <c r="AJ29"/>
  <c r="AI29"/>
  <c r="AH29"/>
  <c r="AG29"/>
  <c r="AQ27"/>
  <c r="AP27"/>
  <c r="AP23" s="1"/>
  <c r="AO27"/>
  <c r="AN27"/>
  <c r="AM27"/>
  <c r="AL27"/>
  <c r="AL23" s="1"/>
  <c r="AK27"/>
  <c r="AJ27"/>
  <c r="AI27"/>
  <c r="AH27"/>
  <c r="AH23" s="1"/>
  <c r="AG27"/>
  <c r="AQ26"/>
  <c r="AP26"/>
  <c r="AO26"/>
  <c r="AN26"/>
  <c r="AM26"/>
  <c r="AL26"/>
  <c r="AK26"/>
  <c r="AJ26"/>
  <c r="AI26"/>
  <c r="AH26"/>
  <c r="AG26"/>
  <c r="AQ25"/>
  <c r="AP25"/>
  <c r="AO25"/>
  <c r="AN25"/>
  <c r="AM25"/>
  <c r="AL25"/>
  <c r="AK25"/>
  <c r="AJ25"/>
  <c r="AI25"/>
  <c r="AH25"/>
  <c r="AG25"/>
  <c r="AQ24"/>
  <c r="AQ23" s="1"/>
  <c r="AP24"/>
  <c r="AO24"/>
  <c r="AN24"/>
  <c r="AM24"/>
  <c r="AM23" s="1"/>
  <c r="AL24"/>
  <c r="AK24"/>
  <c r="AJ24"/>
  <c r="AI24"/>
  <c r="AI23" s="1"/>
  <c r="AH24"/>
  <c r="AG24"/>
  <c r="AQ22"/>
  <c r="AP22"/>
  <c r="AP19" s="1"/>
  <c r="AO22"/>
  <c r="AN22"/>
  <c r="AM22"/>
  <c r="AL22"/>
  <c r="AL19" s="1"/>
  <c r="AK22"/>
  <c r="AJ22"/>
  <c r="AI22"/>
  <c r="AH22"/>
  <c r="AH19" s="1"/>
  <c r="AG22"/>
  <c r="AQ21"/>
  <c r="AP21"/>
  <c r="AO21"/>
  <c r="AO19" s="1"/>
  <c r="AN21"/>
  <c r="AM21"/>
  <c r="AL21"/>
  <c r="AK21"/>
  <c r="AK19" s="1"/>
  <c r="AJ21"/>
  <c r="AI21"/>
  <c r="AH21"/>
  <c r="AG21"/>
  <c r="AG19" s="1"/>
  <c r="AQ20"/>
  <c r="AP20"/>
  <c r="AO20"/>
  <c r="AN20"/>
  <c r="AM20"/>
  <c r="AL20"/>
  <c r="AK20"/>
  <c r="AJ20"/>
  <c r="AI20"/>
  <c r="AH20"/>
  <c r="AG20"/>
  <c r="T94"/>
  <c r="H94"/>
  <c r="T93"/>
  <c r="H93"/>
  <c r="T92"/>
  <c r="H92"/>
  <c r="T91"/>
  <c r="H91"/>
  <c r="AQ90"/>
  <c r="AP90"/>
  <c r="AO90"/>
  <c r="AN90"/>
  <c r="AM90"/>
  <c r="AL90"/>
  <c r="AK90"/>
  <c r="AJ90"/>
  <c r="AI90"/>
  <c r="AH90"/>
  <c r="AG90"/>
  <c r="AE90"/>
  <c r="AD90"/>
  <c r="AC90"/>
  <c r="AB90"/>
  <c r="AA90"/>
  <c r="Z90"/>
  <c r="Y90"/>
  <c r="X90"/>
  <c r="W90"/>
  <c r="V90"/>
  <c r="U90"/>
  <c r="S90"/>
  <c r="R90"/>
  <c r="Q90"/>
  <c r="P90"/>
  <c r="O90"/>
  <c r="N90"/>
  <c r="M90"/>
  <c r="L90"/>
  <c r="K90"/>
  <c r="J90"/>
  <c r="I90"/>
  <c r="H90" s="1"/>
  <c r="T89"/>
  <c r="H89"/>
  <c r="T88"/>
  <c r="H88"/>
  <c r="T87"/>
  <c r="H87"/>
  <c r="AQ86"/>
  <c r="AP86"/>
  <c r="AO86"/>
  <c r="AN86"/>
  <c r="AM86"/>
  <c r="AL86"/>
  <c r="AK86"/>
  <c r="AJ86"/>
  <c r="AI86"/>
  <c r="AH86"/>
  <c r="AG86"/>
  <c r="AE86"/>
  <c r="AD86"/>
  <c r="AC86"/>
  <c r="AB86"/>
  <c r="AA86"/>
  <c r="Z86"/>
  <c r="Y86"/>
  <c r="X86"/>
  <c r="W86"/>
  <c r="V86"/>
  <c r="U86"/>
  <c r="S86"/>
  <c r="R86"/>
  <c r="Q86"/>
  <c r="P86"/>
  <c r="P85" s="1"/>
  <c r="P84" s="1"/>
  <c r="O86"/>
  <c r="N86"/>
  <c r="M86"/>
  <c r="L86"/>
  <c r="L85" s="1"/>
  <c r="L84" s="1"/>
  <c r="K86"/>
  <c r="J86"/>
  <c r="I86"/>
  <c r="R85"/>
  <c r="R84" s="1"/>
  <c r="N85"/>
  <c r="N84" s="1"/>
  <c r="J85"/>
  <c r="J84" s="1"/>
  <c r="T44"/>
  <c r="H44"/>
  <c r="T43"/>
  <c r="H43"/>
  <c r="AP42"/>
  <c r="AL42"/>
  <c r="AH42"/>
  <c r="AE42"/>
  <c r="AD42"/>
  <c r="AC42"/>
  <c r="AB42"/>
  <c r="AA42"/>
  <c r="Z42"/>
  <c r="Y42"/>
  <c r="X42"/>
  <c r="W42"/>
  <c r="V42"/>
  <c r="U42"/>
  <c r="S42"/>
  <c r="R42"/>
  <c r="Q42"/>
  <c r="P42"/>
  <c r="O42"/>
  <c r="N42"/>
  <c r="M42"/>
  <c r="L42"/>
  <c r="K42"/>
  <c r="J42"/>
  <c r="I42"/>
  <c r="T41"/>
  <c r="H41"/>
  <c r="T40"/>
  <c r="H40"/>
  <c r="T39"/>
  <c r="H39"/>
  <c r="T38"/>
  <c r="H38"/>
  <c r="T37"/>
  <c r="H37"/>
  <c r="AO36"/>
  <c r="AK36"/>
  <c r="AG36"/>
  <c r="AE36"/>
  <c r="AD36"/>
  <c r="AC36"/>
  <c r="AB36"/>
  <c r="AA36"/>
  <c r="Z36"/>
  <c r="Y36"/>
  <c r="X36"/>
  <c r="X35" s="1"/>
  <c r="W36"/>
  <c r="V36"/>
  <c r="U36"/>
  <c r="S36"/>
  <c r="R36"/>
  <c r="Q36"/>
  <c r="P36"/>
  <c r="O36"/>
  <c r="O35" s="1"/>
  <c r="N36"/>
  <c r="M36"/>
  <c r="L36"/>
  <c r="K36"/>
  <c r="J36"/>
  <c r="I36"/>
  <c r="AV35"/>
  <c r="AU35"/>
  <c r="AT35"/>
  <c r="AE35"/>
  <c r="AB35"/>
  <c r="Z35"/>
  <c r="V35"/>
  <c r="S35"/>
  <c r="Q35"/>
  <c r="M35"/>
  <c r="K35"/>
  <c r="I35"/>
  <c r="T34"/>
  <c r="H34"/>
  <c r="AQ33"/>
  <c r="AO33"/>
  <c r="AN33"/>
  <c r="AM33"/>
  <c r="AK33"/>
  <c r="AJ33"/>
  <c r="AI33"/>
  <c r="AG33"/>
  <c r="AE33"/>
  <c r="AD33"/>
  <c r="AC33"/>
  <c r="AB33"/>
  <c r="AA33"/>
  <c r="Z33"/>
  <c r="Y33"/>
  <c r="X33"/>
  <c r="W33"/>
  <c r="V33"/>
  <c r="T33" s="1"/>
  <c r="U33"/>
  <c r="S33"/>
  <c r="R33"/>
  <c r="Q33"/>
  <c r="P33"/>
  <c r="O33"/>
  <c r="N33"/>
  <c r="M33"/>
  <c r="L33"/>
  <c r="K33"/>
  <c r="J33"/>
  <c r="H33" s="1"/>
  <c r="I33"/>
  <c r="T32"/>
  <c r="AU33" s="1"/>
  <c r="H32"/>
  <c r="AT33" s="1"/>
  <c r="AQ31"/>
  <c r="AP31"/>
  <c r="AO31"/>
  <c r="AN31"/>
  <c r="AM31"/>
  <c r="AL31"/>
  <c r="AK31"/>
  <c r="AJ31"/>
  <c r="AI31"/>
  <c r="AH31"/>
  <c r="AG31"/>
  <c r="AE31"/>
  <c r="AD31"/>
  <c r="AC31"/>
  <c r="AB31"/>
  <c r="AA31"/>
  <c r="Z31"/>
  <c r="Y31"/>
  <c r="X31"/>
  <c r="W31"/>
  <c r="V31"/>
  <c r="U31"/>
  <c r="S31"/>
  <c r="R31"/>
  <c r="Q31"/>
  <c r="P31"/>
  <c r="O31"/>
  <c r="N31"/>
  <c r="M31"/>
  <c r="L31"/>
  <c r="K31"/>
  <c r="J31"/>
  <c r="H31" s="1"/>
  <c r="I31"/>
  <c r="T30"/>
  <c r="H30"/>
  <c r="T29"/>
  <c r="H29"/>
  <c r="AQ28"/>
  <c r="AP28"/>
  <c r="AO28"/>
  <c r="AM28"/>
  <c r="AL28"/>
  <c r="AK28"/>
  <c r="AI28"/>
  <c r="AH28"/>
  <c r="AG28"/>
  <c r="AE28"/>
  <c r="AD28"/>
  <c r="AC28"/>
  <c r="AB28"/>
  <c r="AA28"/>
  <c r="Z28"/>
  <c r="Y28"/>
  <c r="X28"/>
  <c r="W28"/>
  <c r="V28"/>
  <c r="U28"/>
  <c r="T28" s="1"/>
  <c r="S28"/>
  <c r="R28"/>
  <c r="Q28"/>
  <c r="P28"/>
  <c r="O28"/>
  <c r="N28"/>
  <c r="M28"/>
  <c r="L28"/>
  <c r="K28"/>
  <c r="J28"/>
  <c r="I28"/>
  <c r="H28"/>
  <c r="T27"/>
  <c r="H27"/>
  <c r="T26"/>
  <c r="H26"/>
  <c r="T25"/>
  <c r="H25"/>
  <c r="T24"/>
  <c r="H24"/>
  <c r="AO23"/>
  <c r="AN23"/>
  <c r="AK23"/>
  <c r="AJ23"/>
  <c r="AG23"/>
  <c r="AE23"/>
  <c r="AD23"/>
  <c r="AC23"/>
  <c r="AB23"/>
  <c r="AA23"/>
  <c r="Z23"/>
  <c r="Y23"/>
  <c r="X23"/>
  <c r="W23"/>
  <c r="V23"/>
  <c r="U23"/>
  <c r="S23"/>
  <c r="R23"/>
  <c r="Q23"/>
  <c r="P23"/>
  <c r="O23"/>
  <c r="N23"/>
  <c r="M23"/>
  <c r="L23"/>
  <c r="K23"/>
  <c r="J23"/>
  <c r="I23"/>
  <c r="T22"/>
  <c r="H22"/>
  <c r="T21"/>
  <c r="H21"/>
  <c r="T20"/>
  <c r="H20"/>
  <c r="AQ19"/>
  <c r="AN19"/>
  <c r="AM19"/>
  <c r="AJ19"/>
  <c r="AI19"/>
  <c r="AE19"/>
  <c r="AD19"/>
  <c r="AC19"/>
  <c r="AB19"/>
  <c r="AA19"/>
  <c r="Z19"/>
  <c r="Z18" s="1"/>
  <c r="Z17" s="1"/>
  <c r="Y19"/>
  <c r="X19"/>
  <c r="W19"/>
  <c r="V19"/>
  <c r="V18" s="1"/>
  <c r="V17" s="1"/>
  <c r="U19"/>
  <c r="S19"/>
  <c r="R19"/>
  <c r="Q19"/>
  <c r="Q18" s="1"/>
  <c r="Q17" s="1"/>
  <c r="P19"/>
  <c r="O19"/>
  <c r="N19"/>
  <c r="M19"/>
  <c r="M18" s="1"/>
  <c r="M17" s="1"/>
  <c r="L19"/>
  <c r="K19"/>
  <c r="J19"/>
  <c r="I19"/>
  <c r="H19" s="1"/>
  <c r="H86" l="1"/>
  <c r="I18"/>
  <c r="K18"/>
  <c r="K17" s="1"/>
  <c r="O18"/>
  <c r="O17" s="1"/>
  <c r="S18"/>
  <c r="S17" s="1"/>
  <c r="X18"/>
  <c r="X17" s="1"/>
  <c r="AB18"/>
  <c r="AB17" s="1"/>
  <c r="AF33"/>
  <c r="AF34"/>
  <c r="X85"/>
  <c r="X84" s="1"/>
  <c r="AB85"/>
  <c r="AB84" s="1"/>
  <c r="AP85"/>
  <c r="AP84" s="1"/>
  <c r="AH85"/>
  <c r="AH84" s="1"/>
  <c r="AJ85"/>
  <c r="AJ84" s="1"/>
  <c r="AL85"/>
  <c r="AL84" s="1"/>
  <c r="AN85"/>
  <c r="AN84" s="1"/>
  <c r="AF90"/>
  <c r="AF86"/>
  <c r="J35"/>
  <c r="L35"/>
  <c r="N35"/>
  <c r="P35"/>
  <c r="R35"/>
  <c r="U35"/>
  <c r="W35"/>
  <c r="Y35"/>
  <c r="AA35"/>
  <c r="AC35"/>
  <c r="AH35"/>
  <c r="AL35"/>
  <c r="AP35"/>
  <c r="H42"/>
  <c r="AF42"/>
  <c r="AF37"/>
  <c r="AF39"/>
  <c r="AF41"/>
  <c r="AF44"/>
  <c r="H142"/>
  <c r="AG142"/>
  <c r="AF142" s="1"/>
  <c r="AF143"/>
  <c r="H143"/>
  <c r="AF144"/>
  <c r="L18"/>
  <c r="L17" s="1"/>
  <c r="P18"/>
  <c r="R18"/>
  <c r="R17" s="1"/>
  <c r="H23"/>
  <c r="V85"/>
  <c r="V84" s="1"/>
  <c r="Z85"/>
  <c r="Z84" s="1"/>
  <c r="AD85"/>
  <c r="AD84" s="1"/>
  <c r="AF21"/>
  <c r="AF24"/>
  <c r="AF26"/>
  <c r="AF29"/>
  <c r="AF32"/>
  <c r="AV33" s="1"/>
  <c r="AF38"/>
  <c r="J18"/>
  <c r="J17" s="1"/>
  <c r="N18"/>
  <c r="N17" s="1"/>
  <c r="T31"/>
  <c r="AI35"/>
  <c r="AK35"/>
  <c r="AM35"/>
  <c r="AO35"/>
  <c r="AQ35"/>
  <c r="T86"/>
  <c r="AD18"/>
  <c r="H35"/>
  <c r="K85"/>
  <c r="K84" s="1"/>
  <c r="M85"/>
  <c r="M84" s="1"/>
  <c r="O85"/>
  <c r="O84" s="1"/>
  <c r="Q85"/>
  <c r="Q84" s="1"/>
  <c r="S85"/>
  <c r="S84" s="1"/>
  <c r="AI85"/>
  <c r="AI84" s="1"/>
  <c r="AK85"/>
  <c r="AK84" s="1"/>
  <c r="AM85"/>
  <c r="AM84" s="1"/>
  <c r="AO85"/>
  <c r="AO84" s="1"/>
  <c r="AQ85"/>
  <c r="AQ84" s="1"/>
  <c r="AF40"/>
  <c r="AF43"/>
  <c r="W18"/>
  <c r="W17" s="1"/>
  <c r="Y18"/>
  <c r="AA18"/>
  <c r="AA17" s="1"/>
  <c r="AC18"/>
  <c r="AC17" s="1"/>
  <c r="H36"/>
  <c r="AD35"/>
  <c r="AD17" s="1"/>
  <c r="T42"/>
  <c r="T90"/>
  <c r="W85"/>
  <c r="W84" s="1"/>
  <c r="Y85"/>
  <c r="Y84" s="1"/>
  <c r="AA85"/>
  <c r="AA84" s="1"/>
  <c r="AC85"/>
  <c r="AC84" s="1"/>
  <c r="AE85"/>
  <c r="AE84" s="1"/>
  <c r="AF20"/>
  <c r="AF22"/>
  <c r="AF25"/>
  <c r="AF27"/>
  <c r="AF30"/>
  <c r="I17"/>
  <c r="AG35"/>
  <c r="AF35" s="1"/>
  <c r="AF36"/>
  <c r="AF31"/>
  <c r="AG18"/>
  <c r="AO18"/>
  <c r="AO17" s="1"/>
  <c r="AF28"/>
  <c r="AF23"/>
  <c r="AI18"/>
  <c r="AI17" s="1"/>
  <c r="AK18"/>
  <c r="AK17" s="1"/>
  <c r="AM18"/>
  <c r="AM17" s="1"/>
  <c r="AQ18"/>
  <c r="AQ17" s="1"/>
  <c r="AH18"/>
  <c r="AH17" s="1"/>
  <c r="AJ18"/>
  <c r="AJ17" s="1"/>
  <c r="AL18"/>
  <c r="AN18"/>
  <c r="AN17" s="1"/>
  <c r="AP18"/>
  <c r="AP17" s="1"/>
  <c r="AF19"/>
  <c r="I85"/>
  <c r="U85"/>
  <c r="AG85"/>
  <c r="T35"/>
  <c r="T36"/>
  <c r="T23"/>
  <c r="AE18"/>
  <c r="AE17" s="1"/>
  <c r="T19"/>
  <c r="U18"/>
  <c r="U17" s="1"/>
  <c r="G48" i="5"/>
  <c r="AI48" i="12"/>
  <c r="AI47"/>
  <c r="Y17" i="7" l="1"/>
  <c r="P17"/>
  <c r="AL17"/>
  <c r="AG17"/>
  <c r="H18"/>
  <c r="AF18"/>
  <c r="AF17"/>
  <c r="T85"/>
  <c r="U84"/>
  <c r="AF85"/>
  <c r="AG84"/>
  <c r="H85"/>
  <c r="I84"/>
  <c r="H84" s="1"/>
  <c r="T17"/>
  <c r="T18"/>
  <c r="H20" i="5"/>
  <c r="B7"/>
  <c r="H17" i="7" l="1"/>
  <c r="AF84"/>
  <c r="T84"/>
  <c r="AQ206"/>
  <c r="AP206"/>
  <c r="AO206"/>
  <c r="AN206"/>
  <c r="AM206"/>
  <c r="AL206"/>
  <c r="AK206"/>
  <c r="AJ206"/>
  <c r="AI206"/>
  <c r="AH206"/>
  <c r="AQ205"/>
  <c r="AP205"/>
  <c r="AO205"/>
  <c r="AN205"/>
  <c r="AM205"/>
  <c r="AL205"/>
  <c r="AK205"/>
  <c r="AJ205"/>
  <c r="AI205"/>
  <c r="AH205"/>
  <c r="AQ199"/>
  <c r="AP199"/>
  <c r="AO199"/>
  <c r="AN199"/>
  <c r="AM199"/>
  <c r="AL199"/>
  <c r="AK199"/>
  <c r="AJ199"/>
  <c r="AI199"/>
  <c r="AH199"/>
  <c r="AQ198"/>
  <c r="AP198"/>
  <c r="AO198"/>
  <c r="AN198"/>
  <c r="AM198"/>
  <c r="AL198"/>
  <c r="AK198"/>
  <c r="AJ198"/>
  <c r="AI198"/>
  <c r="AH198"/>
  <c r="AQ193"/>
  <c r="AP193"/>
  <c r="AO193"/>
  <c r="AN193"/>
  <c r="AM193"/>
  <c r="AL193"/>
  <c r="AK193"/>
  <c r="AJ193"/>
  <c r="AI193"/>
  <c r="AH193"/>
  <c r="AQ192"/>
  <c r="AP192"/>
  <c r="AO192"/>
  <c r="AN192"/>
  <c r="AM192"/>
  <c r="AL192"/>
  <c r="AK192"/>
  <c r="AJ192"/>
  <c r="AI192"/>
  <c r="AH192"/>
  <c r="AQ189"/>
  <c r="AP189"/>
  <c r="AO189"/>
  <c r="AN189"/>
  <c r="AM189"/>
  <c r="AL189"/>
  <c r="AK189"/>
  <c r="AJ189"/>
  <c r="AI189"/>
  <c r="AH189"/>
  <c r="AQ188"/>
  <c r="AP188"/>
  <c r="AO188"/>
  <c r="AN188"/>
  <c r="AM188"/>
  <c r="AL188"/>
  <c r="AK188"/>
  <c r="AJ188"/>
  <c r="AI188"/>
  <c r="AH188"/>
  <c r="AQ182"/>
  <c r="AP182"/>
  <c r="AO182"/>
  <c r="AN182"/>
  <c r="AM182"/>
  <c r="AL182"/>
  <c r="AK182"/>
  <c r="AJ182"/>
  <c r="AI182"/>
  <c r="AH182"/>
  <c r="AQ179"/>
  <c r="AP179"/>
  <c r="AO179"/>
  <c r="AN179"/>
  <c r="AM179"/>
  <c r="AL179"/>
  <c r="AK179"/>
  <c r="AJ179"/>
  <c r="AI179"/>
  <c r="AH179"/>
  <c r="AQ178"/>
  <c r="AP178"/>
  <c r="AO178"/>
  <c r="AN178"/>
  <c r="AM178"/>
  <c r="AL178"/>
  <c r="AK178"/>
  <c r="AJ178"/>
  <c r="AI178"/>
  <c r="AH178"/>
  <c r="AQ176"/>
  <c r="AP176"/>
  <c r="AO176"/>
  <c r="AN176"/>
  <c r="AM176"/>
  <c r="AL176"/>
  <c r="AK176"/>
  <c r="AJ176"/>
  <c r="AI176"/>
  <c r="AH176"/>
  <c r="AQ175"/>
  <c r="AP175"/>
  <c r="AO175"/>
  <c r="AN175"/>
  <c r="AM175"/>
  <c r="AL175"/>
  <c r="AK175"/>
  <c r="AJ175"/>
  <c r="AI175"/>
  <c r="AH175"/>
  <c r="AQ174"/>
  <c r="AP174"/>
  <c r="AO174"/>
  <c r="AN174"/>
  <c r="AM174"/>
  <c r="AL174"/>
  <c r="AK174"/>
  <c r="AJ174"/>
  <c r="AI174"/>
  <c r="AH174"/>
  <c r="AQ173"/>
  <c r="AP173"/>
  <c r="AO173"/>
  <c r="AN173"/>
  <c r="AM173"/>
  <c r="AL173"/>
  <c r="AK173"/>
  <c r="AJ173"/>
  <c r="AI173"/>
  <c r="AH173"/>
  <c r="AQ172"/>
  <c r="AP172"/>
  <c r="AO172"/>
  <c r="AN172"/>
  <c r="AM172"/>
  <c r="AL172"/>
  <c r="AK172"/>
  <c r="AJ172"/>
  <c r="AI172"/>
  <c r="AH172"/>
  <c r="AQ170"/>
  <c r="AP170"/>
  <c r="AO170"/>
  <c r="AN170"/>
  <c r="AM170"/>
  <c r="AL170"/>
  <c r="AK170"/>
  <c r="AJ170"/>
  <c r="AI170"/>
  <c r="AH170"/>
  <c r="AQ169"/>
  <c r="AP169"/>
  <c r="AO169"/>
  <c r="AN169"/>
  <c r="AM169"/>
  <c r="AL169"/>
  <c r="AK169"/>
  <c r="AJ169"/>
  <c r="AI169"/>
  <c r="AH169"/>
  <c r="AQ168"/>
  <c r="AP168"/>
  <c r="AO168"/>
  <c r="AN168"/>
  <c r="AM168"/>
  <c r="AL168"/>
  <c r="AK168"/>
  <c r="AJ168"/>
  <c r="AI168"/>
  <c r="AH168"/>
  <c r="AQ161"/>
  <c r="AP161"/>
  <c r="AO161"/>
  <c r="AN161"/>
  <c r="AM161"/>
  <c r="AL161"/>
  <c r="AK161"/>
  <c r="AJ161"/>
  <c r="AI161"/>
  <c r="AH161"/>
  <c r="AQ160"/>
  <c r="AP160"/>
  <c r="AO160"/>
  <c r="AN160"/>
  <c r="AM160"/>
  <c r="AL160"/>
  <c r="AK160"/>
  <c r="AJ160"/>
  <c r="AI160"/>
  <c r="AH160"/>
  <c r="AQ159"/>
  <c r="AP159"/>
  <c r="AO159"/>
  <c r="AN159"/>
  <c r="AM159"/>
  <c r="AL159"/>
  <c r="AK159"/>
  <c r="AJ159"/>
  <c r="AI159"/>
  <c r="AH159"/>
  <c r="AQ158"/>
  <c r="AP158"/>
  <c r="AO158"/>
  <c r="AN158"/>
  <c r="AM158"/>
  <c r="AL158"/>
  <c r="AK158"/>
  <c r="AJ158"/>
  <c r="AI158"/>
  <c r="AH158"/>
  <c r="AQ156"/>
  <c r="AP156"/>
  <c r="AO156"/>
  <c r="AN156"/>
  <c r="AM156"/>
  <c r="AL156"/>
  <c r="AK156"/>
  <c r="AJ156"/>
  <c r="AI156"/>
  <c r="AH156"/>
  <c r="AQ155"/>
  <c r="AP155"/>
  <c r="AO155"/>
  <c r="AN155"/>
  <c r="AM155"/>
  <c r="AL155"/>
  <c r="AK155"/>
  <c r="AJ155"/>
  <c r="AI155"/>
  <c r="AH155"/>
  <c r="AQ154"/>
  <c r="AP154"/>
  <c r="AO154"/>
  <c r="AN154"/>
  <c r="AM154"/>
  <c r="AL154"/>
  <c r="AK154"/>
  <c r="AJ154"/>
  <c r="AI154"/>
  <c r="AH154"/>
  <c r="AQ139"/>
  <c r="AP139"/>
  <c r="AO139"/>
  <c r="AN139"/>
  <c r="AM139"/>
  <c r="AL139"/>
  <c r="AK139"/>
  <c r="AJ139"/>
  <c r="AI139"/>
  <c r="AH139"/>
  <c r="AQ136"/>
  <c r="AP136"/>
  <c r="AO136"/>
  <c r="AN136"/>
  <c r="AM136"/>
  <c r="AL136"/>
  <c r="AK136"/>
  <c r="AJ136"/>
  <c r="AI136"/>
  <c r="AH136"/>
  <c r="AQ135"/>
  <c r="AP135"/>
  <c r="AO135"/>
  <c r="AN135"/>
  <c r="AM135"/>
  <c r="AL135"/>
  <c r="AK135"/>
  <c r="AJ135"/>
  <c r="AI135"/>
  <c r="AH135"/>
  <c r="AQ134"/>
  <c r="AP134"/>
  <c r="AO134"/>
  <c r="AN134"/>
  <c r="AM134"/>
  <c r="AL134"/>
  <c r="AK134"/>
  <c r="AJ134"/>
  <c r="AI134"/>
  <c r="AH134"/>
  <c r="AQ133"/>
  <c r="AP133"/>
  <c r="AO133"/>
  <c r="AN133"/>
  <c r="AM133"/>
  <c r="AL133"/>
  <c r="AK133"/>
  <c r="AJ133"/>
  <c r="AI133"/>
  <c r="AH133"/>
  <c r="AQ128"/>
  <c r="AP128"/>
  <c r="AO128"/>
  <c r="AN128"/>
  <c r="AM128"/>
  <c r="AL128"/>
  <c r="AK128"/>
  <c r="AJ128"/>
  <c r="AI128"/>
  <c r="AH128"/>
  <c r="AQ127"/>
  <c r="AP127"/>
  <c r="AO127"/>
  <c r="AN127"/>
  <c r="AM127"/>
  <c r="AL127"/>
  <c r="AK127"/>
  <c r="AJ127"/>
  <c r="AI127"/>
  <c r="AH127"/>
  <c r="AQ126"/>
  <c r="AP126"/>
  <c r="AO126"/>
  <c r="AN126"/>
  <c r="AM126"/>
  <c r="AL126"/>
  <c r="AK126"/>
  <c r="AJ126"/>
  <c r="AI126"/>
  <c r="AH126"/>
  <c r="AQ125"/>
  <c r="AP125"/>
  <c r="AO125"/>
  <c r="AN125"/>
  <c r="AM125"/>
  <c r="AL125"/>
  <c r="AK125"/>
  <c r="AJ125"/>
  <c r="AI125"/>
  <c r="AH125"/>
  <c r="AQ123"/>
  <c r="AP123"/>
  <c r="AO123"/>
  <c r="AN123"/>
  <c r="AM123"/>
  <c r="AL123"/>
  <c r="AK123"/>
  <c r="AJ123"/>
  <c r="AI123"/>
  <c r="AH123"/>
  <c r="AQ122"/>
  <c r="AP122"/>
  <c r="AO122"/>
  <c r="AN122"/>
  <c r="AM122"/>
  <c r="AL122"/>
  <c r="AK122"/>
  <c r="AJ122"/>
  <c r="AI122"/>
  <c r="AH122"/>
  <c r="AQ121"/>
  <c r="AP121"/>
  <c r="AO121"/>
  <c r="AN121"/>
  <c r="AM121"/>
  <c r="AL121"/>
  <c r="AK121"/>
  <c r="AJ121"/>
  <c r="AI121"/>
  <c r="AH121"/>
  <c r="AQ115"/>
  <c r="AP115"/>
  <c r="AO115"/>
  <c r="AN115"/>
  <c r="AM115"/>
  <c r="AL115"/>
  <c r="AK115"/>
  <c r="AJ115"/>
  <c r="AI115"/>
  <c r="AH115"/>
  <c r="AQ114"/>
  <c r="AP114"/>
  <c r="AO114"/>
  <c r="AN114"/>
  <c r="AM114"/>
  <c r="AL114"/>
  <c r="AK114"/>
  <c r="AJ114"/>
  <c r="AI114"/>
  <c r="AH114"/>
  <c r="AQ112"/>
  <c r="AP112"/>
  <c r="AO112"/>
  <c r="AN112"/>
  <c r="AM112"/>
  <c r="AL112"/>
  <c r="AK112"/>
  <c r="AJ112"/>
  <c r="AI112"/>
  <c r="AH112"/>
  <c r="AQ111"/>
  <c r="AP111"/>
  <c r="AO111"/>
  <c r="AN111"/>
  <c r="AM111"/>
  <c r="AL111"/>
  <c r="AK111"/>
  <c r="AJ111"/>
  <c r="AI111"/>
  <c r="AH111"/>
  <c r="AQ110"/>
  <c r="AP110"/>
  <c r="AO110"/>
  <c r="AN110"/>
  <c r="AM110"/>
  <c r="AL110"/>
  <c r="AK110"/>
  <c r="AJ110"/>
  <c r="AI110"/>
  <c r="AH110"/>
  <c r="AQ107"/>
  <c r="AP107"/>
  <c r="AO107"/>
  <c r="AN107"/>
  <c r="AM107"/>
  <c r="AL107"/>
  <c r="AK107"/>
  <c r="AJ107"/>
  <c r="AI107"/>
  <c r="AH107"/>
  <c r="AQ105"/>
  <c r="AP105"/>
  <c r="AO105"/>
  <c r="AN105"/>
  <c r="AM105"/>
  <c r="AL105"/>
  <c r="AK105"/>
  <c r="AJ105"/>
  <c r="AI105"/>
  <c r="AH105"/>
  <c r="AQ104"/>
  <c r="AP104"/>
  <c r="AO104"/>
  <c r="AN104"/>
  <c r="AM104"/>
  <c r="AL104"/>
  <c r="AK104"/>
  <c r="AJ104"/>
  <c r="AI104"/>
  <c r="AH104"/>
  <c r="AQ103"/>
  <c r="AP103"/>
  <c r="AO103"/>
  <c r="AN103"/>
  <c r="AM103"/>
  <c r="AL103"/>
  <c r="AK103"/>
  <c r="AJ103"/>
  <c r="AI103"/>
  <c r="AH103"/>
  <c r="AQ102"/>
  <c r="AP102"/>
  <c r="AO102"/>
  <c r="AN102"/>
  <c r="AM102"/>
  <c r="AL102"/>
  <c r="AK102"/>
  <c r="AJ102"/>
  <c r="AI102"/>
  <c r="AH102"/>
  <c r="AQ101"/>
  <c r="AP101"/>
  <c r="AO101"/>
  <c r="AN101"/>
  <c r="AM101"/>
  <c r="AL101"/>
  <c r="AK101"/>
  <c r="AJ101"/>
  <c r="AI101"/>
  <c r="AH101"/>
  <c r="AQ81"/>
  <c r="AP81"/>
  <c r="AO81"/>
  <c r="AN81"/>
  <c r="AM81"/>
  <c r="AL81"/>
  <c r="AK81"/>
  <c r="AJ81"/>
  <c r="AI81"/>
  <c r="AH81"/>
  <c r="AQ80"/>
  <c r="AP80"/>
  <c r="AO80"/>
  <c r="AN80"/>
  <c r="AM80"/>
  <c r="AL80"/>
  <c r="AK80"/>
  <c r="AJ80"/>
  <c r="AI80"/>
  <c r="AH80"/>
  <c r="AQ79"/>
  <c r="AP79"/>
  <c r="AO79"/>
  <c r="AN79"/>
  <c r="AM79"/>
  <c r="AL79"/>
  <c r="AK79"/>
  <c r="AJ79"/>
  <c r="AI79"/>
  <c r="AH79"/>
  <c r="AQ78"/>
  <c r="AP78"/>
  <c r="AO78"/>
  <c r="AN78"/>
  <c r="AM78"/>
  <c r="AL78"/>
  <c r="AK78"/>
  <c r="AJ78"/>
  <c r="AI78"/>
  <c r="AH78"/>
  <c r="AQ76"/>
  <c r="AP76"/>
  <c r="AO76"/>
  <c r="AN76"/>
  <c r="AM76"/>
  <c r="AL76"/>
  <c r="AK76"/>
  <c r="AJ76"/>
  <c r="AI76"/>
  <c r="AH76"/>
  <c r="AQ75"/>
  <c r="AP75"/>
  <c r="AO75"/>
  <c r="AN75"/>
  <c r="AM75"/>
  <c r="AL75"/>
  <c r="AK75"/>
  <c r="AJ75"/>
  <c r="AI75"/>
  <c r="AH75"/>
  <c r="AQ74"/>
  <c r="AP74"/>
  <c r="AO74"/>
  <c r="AN74"/>
  <c r="AM74"/>
  <c r="AL74"/>
  <c r="AK74"/>
  <c r="AJ74"/>
  <c r="AI74"/>
  <c r="AH74"/>
  <c r="AQ68"/>
  <c r="AP68"/>
  <c r="AO68"/>
  <c r="AN68"/>
  <c r="AM68"/>
  <c r="AL68"/>
  <c r="AK68"/>
  <c r="AJ68"/>
  <c r="AI68"/>
  <c r="AH68"/>
  <c r="AQ67"/>
  <c r="AP67"/>
  <c r="AO67"/>
  <c r="AN67"/>
  <c r="AM67"/>
  <c r="AL67"/>
  <c r="AK67"/>
  <c r="AJ67"/>
  <c r="AI67"/>
  <c r="AH67"/>
  <c r="AQ65"/>
  <c r="AP65"/>
  <c r="AO65"/>
  <c r="AN65"/>
  <c r="AM65"/>
  <c r="AL65"/>
  <c r="AK65"/>
  <c r="AJ65"/>
  <c r="AI65"/>
  <c r="AH65"/>
  <c r="AQ64"/>
  <c r="AP64"/>
  <c r="AO64"/>
  <c r="AN64"/>
  <c r="AM64"/>
  <c r="AL64"/>
  <c r="AK64"/>
  <c r="AJ64"/>
  <c r="AI64"/>
  <c r="AH64"/>
  <c r="AQ63"/>
  <c r="AP63"/>
  <c r="AO63"/>
  <c r="AN63"/>
  <c r="AM63"/>
  <c r="AL63"/>
  <c r="AK63"/>
  <c r="AJ63"/>
  <c r="AI63"/>
  <c r="AH63"/>
  <c r="AQ62"/>
  <c r="AP62"/>
  <c r="AO62"/>
  <c r="AN62"/>
  <c r="AM62"/>
  <c r="AL62"/>
  <c r="AK62"/>
  <c r="AJ62"/>
  <c r="AI62"/>
  <c r="AH62"/>
  <c r="AQ61"/>
  <c r="AP61"/>
  <c r="AO61"/>
  <c r="AN61"/>
  <c r="AM61"/>
  <c r="AL61"/>
  <c r="AK61"/>
  <c r="AJ61"/>
  <c r="AI61"/>
  <c r="AH61"/>
  <c r="AQ58"/>
  <c r="AP58"/>
  <c r="AO58"/>
  <c r="AN58"/>
  <c r="AM58"/>
  <c r="AL58"/>
  <c r="AK58"/>
  <c r="AJ58"/>
  <c r="AI58"/>
  <c r="AH58"/>
  <c r="AQ56"/>
  <c r="AP56"/>
  <c r="AO56"/>
  <c r="AN56"/>
  <c r="AM56"/>
  <c r="AL56"/>
  <c r="AK56"/>
  <c r="AJ56"/>
  <c r="AI56"/>
  <c r="AH56"/>
  <c r="AQ55"/>
  <c r="AP55"/>
  <c r="AO55"/>
  <c r="AN55"/>
  <c r="AM55"/>
  <c r="AL55"/>
  <c r="AK55"/>
  <c r="AJ55"/>
  <c r="AI55"/>
  <c r="AH55"/>
  <c r="AQ54"/>
  <c r="AP54"/>
  <c r="AO54"/>
  <c r="AN54"/>
  <c r="AM54"/>
  <c r="AL54"/>
  <c r="AK54"/>
  <c r="AJ54"/>
  <c r="AI54"/>
  <c r="AH54"/>
  <c r="AQ53"/>
  <c r="AP53"/>
  <c r="AO53"/>
  <c r="AN53"/>
  <c r="AM53"/>
  <c r="AL53"/>
  <c r="AK53"/>
  <c r="AJ53"/>
  <c r="AI53"/>
  <c r="AH53"/>
  <c r="AQ51"/>
  <c r="AP51"/>
  <c r="AO51"/>
  <c r="AN51"/>
  <c r="AM51"/>
  <c r="AL51"/>
  <c r="AK51"/>
  <c r="AJ51"/>
  <c r="AI51"/>
  <c r="AH51"/>
  <c r="AQ50"/>
  <c r="AP50"/>
  <c r="AO50"/>
  <c r="AN50"/>
  <c r="AM50"/>
  <c r="AL50"/>
  <c r="AK50"/>
  <c r="AJ50"/>
  <c r="AI50"/>
  <c r="AH50"/>
  <c r="AQ49"/>
  <c r="AP49"/>
  <c r="AO49"/>
  <c r="AN49"/>
  <c r="AM49"/>
  <c r="AL49"/>
  <c r="AK49"/>
  <c r="AJ49"/>
  <c r="AI49"/>
  <c r="AH49"/>
  <c r="AG50"/>
  <c r="AG51"/>
  <c r="AG206"/>
  <c r="AG205"/>
  <c r="AG199"/>
  <c r="AG198"/>
  <c r="AG193"/>
  <c r="AG192"/>
  <c r="AG189"/>
  <c r="AG188"/>
  <c r="AG182"/>
  <c r="AG179"/>
  <c r="AG178"/>
  <c r="AG176"/>
  <c r="AG175"/>
  <c r="AG174"/>
  <c r="AG173"/>
  <c r="AG172"/>
  <c r="AG170"/>
  <c r="AG169"/>
  <c r="AG168"/>
  <c r="AG161"/>
  <c r="AG160"/>
  <c r="AG159"/>
  <c r="AG158"/>
  <c r="AG156"/>
  <c r="AG155"/>
  <c r="AG154"/>
  <c r="AG139"/>
  <c r="AG136"/>
  <c r="AG135"/>
  <c r="AG134"/>
  <c r="AG133"/>
  <c r="AG128"/>
  <c r="AG127"/>
  <c r="AG126"/>
  <c r="AG125"/>
  <c r="AG123"/>
  <c r="AG122"/>
  <c r="AG121"/>
  <c r="AG115"/>
  <c r="AG114"/>
  <c r="AG112"/>
  <c r="AG111"/>
  <c r="AG110"/>
  <c r="AG107"/>
  <c r="AG105"/>
  <c r="AG104"/>
  <c r="AG103"/>
  <c r="AG102"/>
  <c r="AG101"/>
  <c r="AG81"/>
  <c r="AG80"/>
  <c r="AG79"/>
  <c r="AG78"/>
  <c r="AG76"/>
  <c r="AG75"/>
  <c r="AG74"/>
  <c r="AG64"/>
  <c r="AG68"/>
  <c r="AG67"/>
  <c r="AG65"/>
  <c r="AG63"/>
  <c r="AG62"/>
  <c r="AG61"/>
  <c r="AG58"/>
  <c r="AG56"/>
  <c r="AG55"/>
  <c r="AG54"/>
  <c r="AG53"/>
  <c r="AG49"/>
  <c r="T74"/>
  <c r="T49"/>
  <c r="AH85" i="12"/>
  <c r="AH84"/>
  <c r="AH83"/>
  <c r="AG85"/>
  <c r="AG84"/>
  <c r="AG83"/>
  <c r="AL88"/>
  <c r="AK90"/>
  <c r="AK70"/>
  <c r="AL66"/>
  <c r="AL65"/>
  <c r="AL64"/>
  <c r="AK63"/>
  <c r="AL62"/>
  <c r="AO78"/>
  <c r="AO80"/>
  <c r="AO79"/>
  <c r="AO77"/>
  <c r="AO76"/>
  <c r="AO75"/>
  <c r="AO74"/>
  <c r="AO73"/>
  <c r="AP64"/>
  <c r="AP97"/>
  <c r="AP101"/>
  <c r="AP100"/>
  <c r="AP98"/>
  <c r="AP96"/>
  <c r="AP94"/>
  <c r="AQ107"/>
  <c r="AP118"/>
  <c r="AO118"/>
  <c r="AN118"/>
  <c r="AM118"/>
  <c r="AL118"/>
  <c r="AP117"/>
  <c r="AO117"/>
  <c r="AN117"/>
  <c r="AM117"/>
  <c r="AL117"/>
  <c r="AP116"/>
  <c r="AO116"/>
  <c r="AN116"/>
  <c r="AM116"/>
  <c r="AL116"/>
  <c r="AP115"/>
  <c r="AO115"/>
  <c r="AN115"/>
  <c r="AM115"/>
  <c r="AL115"/>
  <c r="AP114"/>
  <c r="AO114"/>
  <c r="AN114"/>
  <c r="AM114"/>
  <c r="AL114"/>
  <c r="AP113"/>
  <c r="AO113"/>
  <c r="AN113"/>
  <c r="AM113"/>
  <c r="AL113"/>
  <c r="AK118"/>
  <c r="AK117"/>
  <c r="AK116"/>
  <c r="AK115"/>
  <c r="AK114"/>
  <c r="AK113"/>
  <c r="AK71"/>
  <c r="AK69"/>
  <c r="AK59"/>
  <c r="AK58"/>
  <c r="AK56"/>
  <c r="AK55"/>
  <c r="AK54"/>
  <c r="AK53"/>
  <c r="AK52"/>
  <c r="AK51"/>
  <c r="AM48"/>
  <c r="AM47"/>
  <c r="AM43"/>
  <c r="AM42"/>
  <c r="AM41"/>
  <c r="AM40"/>
  <c r="AM39"/>
  <c r="AM38"/>
  <c r="AM37"/>
  <c r="AM36"/>
  <c r="AK43"/>
  <c r="AK42"/>
  <c r="AK41"/>
  <c r="AK40"/>
  <c r="AK39"/>
  <c r="AK38"/>
  <c r="AK37"/>
  <c r="AK36"/>
  <c r="AI37"/>
  <c r="AI36"/>
  <c r="AN34"/>
  <c r="AN33"/>
  <c r="AN32"/>
  <c r="AN31"/>
  <c r="AJ33"/>
  <c r="AJ31"/>
  <c r="AN29"/>
  <c r="AN28"/>
  <c r="AN27"/>
  <c r="AN26"/>
  <c r="AN25"/>
  <c r="AN24"/>
  <c r="AN22"/>
  <c r="AN21"/>
  <c r="AN20"/>
  <c r="AN19"/>
  <c r="AM22"/>
  <c r="AM21"/>
  <c r="AM20"/>
  <c r="AM19"/>
  <c r="AM17"/>
  <c r="AM16"/>
  <c r="AF8" i="7" l="1"/>
  <c r="T8"/>
  <c r="AF5" i="9" l="1"/>
  <c r="AF5" i="12"/>
  <c r="T5" i="9"/>
  <c r="T5" i="12"/>
  <c r="H5" i="9" l="1"/>
  <c r="H5" i="12"/>
  <c r="AF118" l="1"/>
  <c r="AF117"/>
  <c r="AF116"/>
  <c r="AF115"/>
  <c r="AF114"/>
  <c r="AF113"/>
  <c r="AQ112"/>
  <c r="AP112"/>
  <c r="AO112"/>
  <c r="AN112"/>
  <c r="AM112"/>
  <c r="AL112"/>
  <c r="AK112"/>
  <c r="AJ112"/>
  <c r="AJ48" i="9" s="1"/>
  <c r="AI112" i="12"/>
  <c r="AI48" i="9" s="1"/>
  <c r="AH112" i="12"/>
  <c r="AG112"/>
  <c r="AJ111"/>
  <c r="AJ110" s="1"/>
  <c r="AI111"/>
  <c r="AI110" s="1"/>
  <c r="AF107"/>
  <c r="AQ106"/>
  <c r="AQ43" i="9" s="1"/>
  <c r="AP106" i="12"/>
  <c r="AP43" i="9" s="1"/>
  <c r="AO106" i="12"/>
  <c r="AN106"/>
  <c r="AM106"/>
  <c r="AM43" i="9" s="1"/>
  <c r="AL106" i="12"/>
  <c r="AL43" i="9" s="1"/>
  <c r="AK106" i="12"/>
  <c r="AJ106"/>
  <c r="AI106"/>
  <c r="AI43" i="9" s="1"/>
  <c r="AH106" i="12"/>
  <c r="AH43" i="9" s="1"/>
  <c r="AG106" i="12"/>
  <c r="AM105"/>
  <c r="AM104" s="1"/>
  <c r="AL105"/>
  <c r="AL104" s="1"/>
  <c r="AF101"/>
  <c r="AF100"/>
  <c r="AQ99"/>
  <c r="AQ38" i="9" s="1"/>
  <c r="AP99" i="12"/>
  <c r="AP38" i="9" s="1"/>
  <c r="AO99" i="12"/>
  <c r="AO38" i="9" s="1"/>
  <c r="AN99" i="12"/>
  <c r="AN38" i="9" s="1"/>
  <c r="AM99" i="12"/>
  <c r="AM38" i="9" s="1"/>
  <c r="AL99" i="12"/>
  <c r="AK99"/>
  <c r="AK38" i="9" s="1"/>
  <c r="AJ99" i="12"/>
  <c r="AJ38" i="9" s="1"/>
  <c r="AI99" i="12"/>
  <c r="AI38" i="9" s="1"/>
  <c r="AH99" i="12"/>
  <c r="AH38" i="9" s="1"/>
  <c r="AG99" i="12"/>
  <c r="AG38" i="9" s="1"/>
  <c r="AF98" i="12"/>
  <c r="AF97"/>
  <c r="AF96"/>
  <c r="AQ95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F37" s="1"/>
  <c r="AH95" i="12"/>
  <c r="AH37" i="9" s="1"/>
  <c r="AG95" i="12"/>
  <c r="AG37" i="9" s="1"/>
  <c r="AF94" i="12"/>
  <c r="AQ93"/>
  <c r="AP93"/>
  <c r="AP36" i="9" s="1"/>
  <c r="AO93" i="12"/>
  <c r="AO36" i="9" s="1"/>
  <c r="AN93" i="12"/>
  <c r="AN36" i="9" s="1"/>
  <c r="AM93" i="12"/>
  <c r="AL93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N92" i="12"/>
  <c r="AN91" s="1"/>
  <c r="AJ92"/>
  <c r="AJ91" s="1"/>
  <c r="AF90"/>
  <c r="AQ89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/>
  <c r="AQ32" i="9" s="1"/>
  <c r="AP87" i="12"/>
  <c r="AP32" i="9" s="1"/>
  <c r="AO87" i="12"/>
  <c r="AN87"/>
  <c r="AM87"/>
  <c r="AM32" i="9" s="1"/>
  <c r="AL87" i="12"/>
  <c r="AL32" i="9" s="1"/>
  <c r="AK87" i="12"/>
  <c r="AK32" i="9" s="1"/>
  <c r="AJ87" i="12"/>
  <c r="AI87"/>
  <c r="AI32" i="9" s="1"/>
  <c r="AH87" i="12"/>
  <c r="AG87"/>
  <c r="AP86"/>
  <c r="AF85"/>
  <c r="AF84"/>
  <c r="AF83"/>
  <c r="AQ82"/>
  <c r="AP82"/>
  <c r="AO82"/>
  <c r="AN82"/>
  <c r="AN30" i="9" s="1"/>
  <c r="AM82" i="12"/>
  <c r="AL82"/>
  <c r="AK82"/>
  <c r="AJ82"/>
  <c r="AJ30" i="9" s="1"/>
  <c r="AI82" i="12"/>
  <c r="AH82"/>
  <c r="AG82"/>
  <c r="AN81"/>
  <c r="AF80"/>
  <c r="AF79"/>
  <c r="AF78"/>
  <c r="AF77"/>
  <c r="AF76"/>
  <c r="AF75"/>
  <c r="AF74"/>
  <c r="AF73"/>
  <c r="AQ72"/>
  <c r="AQ28" i="9" s="1"/>
  <c r="AP72" i="12"/>
  <c r="AP28" i="9" s="1"/>
  <c r="AO72" i="12"/>
  <c r="AN7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/>
  <c r="AF71"/>
  <c r="AF70"/>
  <c r="AF69"/>
  <c r="AQ68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L67" i="12"/>
  <c r="AF66"/>
  <c r="AF65"/>
  <c r="AF64"/>
  <c r="AF63"/>
  <c r="AF62"/>
  <c r="AQ61"/>
  <c r="AP61"/>
  <c r="AO61"/>
  <c r="AO25" i="9" s="1"/>
  <c r="AN61" i="12"/>
  <c r="AN25" i="9" s="1"/>
  <c r="AM61" i="12"/>
  <c r="AL61"/>
  <c r="AK61"/>
  <c r="AJ61"/>
  <c r="AJ25" i="9" s="1"/>
  <c r="AI61" i="12"/>
  <c r="AI25" i="9" s="1"/>
  <c r="AH61" i="12"/>
  <c r="AG61"/>
  <c r="AG25" i="9" s="1"/>
  <c r="AN60" i="12"/>
  <c r="AI60"/>
  <c r="AF59"/>
  <c r="AF58"/>
  <c r="AQ57"/>
  <c r="AQ23" i="9" s="1"/>
  <c r="AP57" i="12"/>
  <c r="AP23" i="9" s="1"/>
  <c r="AO57" i="12"/>
  <c r="AO23" i="9" s="1"/>
  <c r="AN57" i="12"/>
  <c r="AM57"/>
  <c r="AM23" i="9" s="1"/>
  <c r="AL57" i="12"/>
  <c r="AL23" i="9" s="1"/>
  <c r="AK57" i="12"/>
  <c r="AK23" i="9" s="1"/>
  <c r="AJ57" i="12"/>
  <c r="AI57"/>
  <c r="AI23" i="9" s="1"/>
  <c r="AH57" i="12"/>
  <c r="AH23" i="9" s="1"/>
  <c r="AG57" i="12"/>
  <c r="AG23" i="9" s="1"/>
  <c r="AF56" i="12"/>
  <c r="AF55"/>
  <c r="AF54"/>
  <c r="AF53"/>
  <c r="AF52"/>
  <c r="AF51"/>
  <c r="AQ50"/>
  <c r="AP50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/>
  <c r="AH22" i="9" s="1"/>
  <c r="AG50" i="12"/>
  <c r="AG22" i="9" s="1"/>
  <c r="AM49" i="12"/>
  <c r="AF48"/>
  <c r="AF47"/>
  <c r="AF46"/>
  <c r="AF45"/>
  <c r="AQ44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/>
  <c r="AF41"/>
  <c r="AF40"/>
  <c r="AF39"/>
  <c r="AF38"/>
  <c r="AF37"/>
  <c r="AF36"/>
  <c r="AQ35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/>
  <c r="AF32"/>
  <c r="AF31"/>
  <c r="AQ30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/>
  <c r="AF27"/>
  <c r="AF26"/>
  <c r="AF25"/>
  <c r="AF24"/>
  <c r="AQ23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/>
  <c r="AF20"/>
  <c r="AF19"/>
  <c r="AQ18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/>
  <c r="AQ15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T118" i="12"/>
  <c r="T117"/>
  <c r="T116"/>
  <c r="T115"/>
  <c r="T114"/>
  <c r="T113"/>
  <c r="AE112"/>
  <c r="AD112"/>
  <c r="AC112"/>
  <c r="AB112"/>
  <c r="AA112"/>
  <c r="Z112"/>
  <c r="Y112"/>
  <c r="X112"/>
  <c r="X48" i="9" s="1"/>
  <c r="W112" i="12"/>
  <c r="V112"/>
  <c r="V48" i="9" s="1"/>
  <c r="U112" i="12"/>
  <c r="U48" i="9" s="1"/>
  <c r="X111" i="12"/>
  <c r="X110" s="1"/>
  <c r="V111"/>
  <c r="V110" s="1"/>
  <c r="T107"/>
  <c r="AE106"/>
  <c r="AD106"/>
  <c r="AC106"/>
  <c r="AB106"/>
  <c r="AB43" i="9" s="1"/>
  <c r="AA106" i="12"/>
  <c r="AA43" i="9" s="1"/>
  <c r="Z106" i="12"/>
  <c r="Y106"/>
  <c r="X106"/>
  <c r="X43" i="9" s="1"/>
  <c r="W106" i="12"/>
  <c r="W43" i="9" s="1"/>
  <c r="V106" i="12"/>
  <c r="U106"/>
  <c r="AB105"/>
  <c r="AB104" s="1"/>
  <c r="AA105"/>
  <c r="AA104" s="1"/>
  <c r="W105"/>
  <c r="W104"/>
  <c r="T101"/>
  <c r="T100"/>
  <c r="AE99"/>
  <c r="AE38" i="9" s="1"/>
  <c r="AD99" i="12"/>
  <c r="AD38" i="9" s="1"/>
  <c r="AC99" i="12"/>
  <c r="AC38" i="9" s="1"/>
  <c r="AB99" i="12"/>
  <c r="AA99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/>
  <c r="T96"/>
  <c r="AE95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94" i="12"/>
  <c r="AE93"/>
  <c r="AE36" i="9" s="1"/>
  <c r="AD93" i="12"/>
  <c r="AD36" i="9" s="1"/>
  <c r="AC93" i="12"/>
  <c r="AB93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AE92" i="12"/>
  <c r="AE91" s="1"/>
  <c r="AA92"/>
  <c r="AA91" s="1"/>
  <c r="Y92"/>
  <c r="W92"/>
  <c r="U92"/>
  <c r="U91" s="1"/>
  <c r="Y91"/>
  <c r="W91"/>
  <c r="T90"/>
  <c r="AE89"/>
  <c r="AE33" i="9" s="1"/>
  <c r="AD89" i="12"/>
  <c r="AC89"/>
  <c r="AC33" i="9" s="1"/>
  <c r="AB89" i="12"/>
  <c r="AA89"/>
  <c r="AA33" i="9" s="1"/>
  <c r="Z89" i="12"/>
  <c r="Z33" i="9" s="1"/>
  <c r="Y89" i="12"/>
  <c r="Y33" i="9" s="1"/>
  <c r="X89" i="12"/>
  <c r="W89"/>
  <c r="W33" i="9" s="1"/>
  <c r="V89" i="12"/>
  <c r="U89"/>
  <c r="U33" i="9" s="1"/>
  <c r="T88" i="12"/>
  <c r="AE87"/>
  <c r="AD87"/>
  <c r="AD32" i="9" s="1"/>
  <c r="AC87" i="12"/>
  <c r="AC32" i="9" s="1"/>
  <c r="AB87" i="12"/>
  <c r="AB32" i="9" s="1"/>
  <c r="AA87" i="12"/>
  <c r="Z87"/>
  <c r="Z32" i="9" s="1"/>
  <c r="Y87" i="12"/>
  <c r="Y32" i="9" s="1"/>
  <c r="X87" i="12"/>
  <c r="X32" i="9" s="1"/>
  <c r="W87" i="12"/>
  <c r="V87"/>
  <c r="V32" i="9" s="1"/>
  <c r="U87" i="12"/>
  <c r="U32" i="9" s="1"/>
  <c r="AC86" i="12"/>
  <c r="T85"/>
  <c r="T84"/>
  <c r="T83"/>
  <c r="AE82"/>
  <c r="AD82"/>
  <c r="AD30" i="9" s="1"/>
  <c r="AC82" i="12"/>
  <c r="AB82"/>
  <c r="AA82"/>
  <c r="Z82"/>
  <c r="Z30" i="9" s="1"/>
  <c r="Y82" i="12"/>
  <c r="X82"/>
  <c r="X30" i="9" s="1"/>
  <c r="W82" i="12"/>
  <c r="V82"/>
  <c r="V30" i="9" s="1"/>
  <c r="U82" i="12"/>
  <c r="X81"/>
  <c r="T80"/>
  <c r="T79"/>
  <c r="T78"/>
  <c r="T77"/>
  <c r="T76"/>
  <c r="T75"/>
  <c r="T74"/>
  <c r="T73"/>
  <c r="AE72"/>
  <c r="AE28" i="9" s="1"/>
  <c r="AD72" i="12"/>
  <c r="AD28" i="9" s="1"/>
  <c r="AC72" i="12"/>
  <c r="AB72"/>
  <c r="AA72"/>
  <c r="AA28" i="9" s="1"/>
  <c r="Z72" i="12"/>
  <c r="Z28" i="9" s="1"/>
  <c r="Y72" i="12"/>
  <c r="X72"/>
  <c r="W72"/>
  <c r="W28" i="9" s="1"/>
  <c r="V72" i="12"/>
  <c r="V28" i="9" s="1"/>
  <c r="U72" i="12"/>
  <c r="T71"/>
  <c r="T70"/>
  <c r="T69"/>
  <c r="AE68"/>
  <c r="AD68"/>
  <c r="AD27" i="9" s="1"/>
  <c r="AC68" i="12"/>
  <c r="AC27" i="9" s="1"/>
  <c r="AB68" i="12"/>
  <c r="AB27" i="9" s="1"/>
  <c r="AA68" i="12"/>
  <c r="Z68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W67" i="12"/>
  <c r="T66"/>
  <c r="T65"/>
  <c r="T64"/>
  <c r="T63"/>
  <c r="T62"/>
  <c r="AE61"/>
  <c r="AE25" i="9" s="1"/>
  <c r="AD61" i="12"/>
  <c r="AC61"/>
  <c r="AB61"/>
  <c r="AB25" i="9" s="1"/>
  <c r="AA61" i="12"/>
  <c r="AA25" i="9" s="1"/>
  <c r="Z61" i="12"/>
  <c r="Z25" i="9" s="1"/>
  <c r="Y61" i="12"/>
  <c r="Y25" i="9" s="1"/>
  <c r="X61" i="12"/>
  <c r="W61"/>
  <c r="W25" i="9" s="1"/>
  <c r="V61" i="12"/>
  <c r="U61"/>
  <c r="AB60"/>
  <c r="Y60"/>
  <c r="T59"/>
  <c r="T58"/>
  <c r="AE57"/>
  <c r="AE23" i="9" s="1"/>
  <c r="AD57" i="12"/>
  <c r="AC57"/>
  <c r="AC23" i="9" s="1"/>
  <c r="AB57" i="12"/>
  <c r="AB23" i="9" s="1"/>
  <c r="AA57" i="12"/>
  <c r="AA23" i="9" s="1"/>
  <c r="Z57" i="12"/>
  <c r="Y57"/>
  <c r="Y23" i="9" s="1"/>
  <c r="X57" i="12"/>
  <c r="X23" i="9" s="1"/>
  <c r="W57" i="12"/>
  <c r="W23" i="9" s="1"/>
  <c r="V57" i="12"/>
  <c r="V23" i="9" s="1"/>
  <c r="U57" i="12"/>
  <c r="U23" i="9" s="1"/>
  <c r="T56" i="12"/>
  <c r="T55"/>
  <c r="T54"/>
  <c r="T53"/>
  <c r="T52"/>
  <c r="T51"/>
  <c r="AE50"/>
  <c r="AE22" i="9" s="1"/>
  <c r="AD50" i="12"/>
  <c r="AD22" i="9" s="1"/>
  <c r="AC50" i="12"/>
  <c r="AC22" i="9" s="1"/>
  <c r="AB50" i="12"/>
  <c r="AA50"/>
  <c r="AA22" i="9" s="1"/>
  <c r="Z50" i="12"/>
  <c r="Z22" i="9" s="1"/>
  <c r="Y50" i="12"/>
  <c r="Y22" i="9" s="1"/>
  <c r="X50" i="12"/>
  <c r="X22" i="9" s="1"/>
  <c r="W50" i="12"/>
  <c r="V50"/>
  <c r="V22" i="9" s="1"/>
  <c r="U50" i="12"/>
  <c r="U22" i="9" s="1"/>
  <c r="AC49" i="12"/>
  <c r="U49"/>
  <c r="T48"/>
  <c r="T47"/>
  <c r="T46"/>
  <c r="T45"/>
  <c r="AE44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/>
  <c r="T41"/>
  <c r="T40"/>
  <c r="T39"/>
  <c r="T38"/>
  <c r="T37"/>
  <c r="T36"/>
  <c r="AE35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/>
  <c r="T32"/>
  <c r="T31"/>
  <c r="AE30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/>
  <c r="T27"/>
  <c r="T26"/>
  <c r="T25"/>
  <c r="T24"/>
  <c r="AE23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/>
  <c r="T20"/>
  <c r="T19"/>
  <c r="AE18"/>
  <c r="AD18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/>
  <c r="AE15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AC14"/>
  <c r="X67" l="1"/>
  <c r="X28" i="9"/>
  <c r="AB67" i="12"/>
  <c r="AB28" i="9"/>
  <c r="T89" i="12"/>
  <c r="V33" i="9"/>
  <c r="AD86" i="12"/>
  <c r="AD33" i="9"/>
  <c r="AB92" i="12"/>
  <c r="AB91" s="1"/>
  <c r="AB38" i="9"/>
  <c r="W111" i="12"/>
  <c r="W110" s="1"/>
  <c r="W48" i="9"/>
  <c r="AA111" i="12"/>
  <c r="AA110" s="1"/>
  <c r="AA48" i="9"/>
  <c r="AE111" i="12"/>
  <c r="AE110" s="1"/>
  <c r="AE48" i="9"/>
  <c r="AM60" i="12"/>
  <c r="AM25" i="9"/>
  <c r="AQ60" i="12"/>
  <c r="AQ25" i="9"/>
  <c r="AH81" i="12"/>
  <c r="AH30" i="9"/>
  <c r="AL81" i="12"/>
  <c r="AL30" i="9"/>
  <c r="AP81" i="12"/>
  <c r="AP30" i="9"/>
  <c r="AM92" i="12"/>
  <c r="AM91" s="1"/>
  <c r="AM36" i="9"/>
  <c r="AQ92" i="12"/>
  <c r="AQ91" s="1"/>
  <c r="AQ36" i="9"/>
  <c r="AI105" i="12"/>
  <c r="AI104" s="1"/>
  <c r="AG105"/>
  <c r="AG104" s="1"/>
  <c r="AG43" i="9"/>
  <c r="AK105" i="12"/>
  <c r="AK104" s="1"/>
  <c r="AK43" i="9"/>
  <c r="AO105" i="12"/>
  <c r="AO104" s="1"/>
  <c r="AO43" i="9"/>
  <c r="AH111" i="12"/>
  <c r="AH110" s="1"/>
  <c r="AH48" i="9"/>
  <c r="AL111" i="12"/>
  <c r="AL110" s="1"/>
  <c r="AL48" i="9"/>
  <c r="AP111" i="12"/>
  <c r="AP110" s="1"/>
  <c r="AP48" i="9"/>
  <c r="AE14" i="12"/>
  <c r="AE16" i="9"/>
  <c r="X49" i="12"/>
  <c r="T50"/>
  <c r="W22" i="9"/>
  <c r="Z49" i="12"/>
  <c r="Z23" i="9"/>
  <c r="AD49" i="12"/>
  <c r="AD23" i="9"/>
  <c r="W60" i="12"/>
  <c r="AE60"/>
  <c r="X60"/>
  <c r="X25" i="9"/>
  <c r="AA67" i="12"/>
  <c r="AA27" i="9"/>
  <c r="AE67" i="12"/>
  <c r="AE27" i="9"/>
  <c r="U67" i="12"/>
  <c r="U28" i="9"/>
  <c r="Y67" i="12"/>
  <c r="Y28" i="9"/>
  <c r="AC67" i="12"/>
  <c r="AC28" i="9"/>
  <c r="Z81" i="12"/>
  <c r="W81"/>
  <c r="W30" i="9"/>
  <c r="AA81" i="12"/>
  <c r="AA30" i="9"/>
  <c r="AE81" i="12"/>
  <c r="AE30" i="9"/>
  <c r="U86" i="12"/>
  <c r="W86"/>
  <c r="W32" i="9"/>
  <c r="AA86" i="12"/>
  <c r="AA32" i="9"/>
  <c r="AE86" i="12"/>
  <c r="AE32" i="9"/>
  <c r="U105" i="12"/>
  <c r="U104" s="1"/>
  <c r="U43" i="9"/>
  <c r="Y105" i="12"/>
  <c r="Y104" s="1"/>
  <c r="Y43" i="9"/>
  <c r="AC105" i="12"/>
  <c r="AC104" s="1"/>
  <c r="AC43" i="9"/>
  <c r="AB111" i="12"/>
  <c r="AB110" s="1"/>
  <c r="AB48" i="9"/>
  <c r="AI49" i="12"/>
  <c r="AI22" i="9"/>
  <c r="AQ49" i="12"/>
  <c r="AQ22" i="9"/>
  <c r="AG60" i="12"/>
  <c r="AO60"/>
  <c r="AJ81"/>
  <c r="AI81"/>
  <c r="AI30" i="9"/>
  <c r="AM81" i="12"/>
  <c r="AM30" i="9"/>
  <c r="AQ81" i="12"/>
  <c r="AQ30" i="9"/>
  <c r="AJ86" i="12"/>
  <c r="AJ32" i="9"/>
  <c r="AN86" i="12"/>
  <c r="AN32" i="9"/>
  <c r="AL92" i="12"/>
  <c r="AL91" s="1"/>
  <c r="AL38" i="9"/>
  <c r="AM111" i="12"/>
  <c r="AM110" s="1"/>
  <c r="AM48" i="9"/>
  <c r="AQ111" i="12"/>
  <c r="AQ110" s="1"/>
  <c r="AQ48" i="9"/>
  <c r="U14" i="12"/>
  <c r="U15" i="9"/>
  <c r="AB49" i="12"/>
  <c r="AB22" i="9"/>
  <c r="U60" i="12"/>
  <c r="U25" i="9"/>
  <c r="AC60" i="12"/>
  <c r="AC25" i="9"/>
  <c r="AD81" i="12"/>
  <c r="AB81"/>
  <c r="AB30" i="9"/>
  <c r="X86" i="12"/>
  <c r="X33" i="9"/>
  <c r="AB86" i="12"/>
  <c r="AB33" i="9"/>
  <c r="X105" i="12"/>
  <c r="X104" s="1"/>
  <c r="V105"/>
  <c r="V104" s="1"/>
  <c r="V43" i="9"/>
  <c r="Z105" i="12"/>
  <c r="Z104" s="1"/>
  <c r="Z43" i="9"/>
  <c r="AD105" i="12"/>
  <c r="AD104" s="1"/>
  <c r="AD43" i="9"/>
  <c r="Y111" i="12"/>
  <c r="Y110" s="1"/>
  <c r="Y48" i="9"/>
  <c r="AC111" i="12"/>
  <c r="AC110" s="1"/>
  <c r="AC48" i="9"/>
  <c r="AK60" i="12"/>
  <c r="AK25" i="9"/>
  <c r="AG67" i="12"/>
  <c r="AG28" i="9"/>
  <c r="AO67" i="12"/>
  <c r="AO28" i="9"/>
  <c r="AG86" i="12"/>
  <c r="AG32" i="9"/>
  <c r="AO86" i="12"/>
  <c r="AO32" i="9"/>
  <c r="AN111" i="12"/>
  <c r="AN110" s="1"/>
  <c r="AN48" i="9"/>
  <c r="AA60" i="12"/>
  <c r="V60"/>
  <c r="V25" i="9"/>
  <c r="AD60" i="12"/>
  <c r="AD25" i="9"/>
  <c r="U81" i="12"/>
  <c r="U30" i="9"/>
  <c r="Y81" i="12"/>
  <c r="Y30" i="9"/>
  <c r="AC81" i="12"/>
  <c r="AC30" i="9"/>
  <c r="AC92" i="12"/>
  <c r="AC91" s="1"/>
  <c r="AC36" i="9"/>
  <c r="T37"/>
  <c r="U111" i="12"/>
  <c r="U110" s="1"/>
  <c r="Z111"/>
  <c r="Z110" s="1"/>
  <c r="Z48" i="9"/>
  <c r="AD111" i="12"/>
  <c r="AD110" s="1"/>
  <c r="AD48" i="9"/>
  <c r="AQ14" i="12"/>
  <c r="AJ49"/>
  <c r="AJ23" i="9"/>
  <c r="AN49" i="12"/>
  <c r="AN23" i="9"/>
  <c r="AJ60" i="12"/>
  <c r="AH60"/>
  <c r="AH25" i="9"/>
  <c r="AL60" i="12"/>
  <c r="AL25" i="9"/>
  <c r="AP60" i="12"/>
  <c r="AF60" s="1"/>
  <c r="AP25" i="9"/>
  <c r="AP67" i="12"/>
  <c r="AH67"/>
  <c r="AH28" i="9"/>
  <c r="AG81" i="12"/>
  <c r="AF81" s="1"/>
  <c r="AG30" i="9"/>
  <c r="AK81" i="12"/>
  <c r="AK30" i="9"/>
  <c r="AO81" i="12"/>
  <c r="AO30" i="9"/>
  <c r="AH86" i="12"/>
  <c r="AH32" i="9"/>
  <c r="AI92" i="12"/>
  <c r="AI91" s="1"/>
  <c r="AH105"/>
  <c r="AH104" s="1"/>
  <c r="AP105"/>
  <c r="AP104" s="1"/>
  <c r="AJ105"/>
  <c r="AJ104" s="1"/>
  <c r="AJ43" i="9"/>
  <c r="AN105" i="12"/>
  <c r="AN104" s="1"/>
  <c r="AN43" i="9"/>
  <c r="AG111" i="12"/>
  <c r="AG110" s="1"/>
  <c r="AG48" i="9"/>
  <c r="AK111" i="12"/>
  <c r="AK110" s="1"/>
  <c r="AK48" i="9"/>
  <c r="AO111" i="12"/>
  <c r="AO110" s="1"/>
  <c r="AO48" i="9"/>
  <c r="W14" i="12"/>
  <c r="AE105"/>
  <c r="AE104" s="1"/>
  <c r="T104" s="1"/>
  <c r="AE43" i="9"/>
  <c r="T43" s="1"/>
  <c r="AK86" i="12"/>
  <c r="AI14"/>
  <c r="AC13"/>
  <c r="V92"/>
  <c r="V91" s="1"/>
  <c r="Z92"/>
  <c r="Z91" s="1"/>
  <c r="V86"/>
  <c r="AJ14"/>
  <c r="T30"/>
  <c r="T44"/>
  <c r="W49"/>
  <c r="W13" s="1"/>
  <c r="AA49"/>
  <c r="AE49"/>
  <c r="T87"/>
  <c r="X92"/>
  <c r="X91" s="1"/>
  <c r="AG49"/>
  <c r="AO49"/>
  <c r="T15"/>
  <c r="Z14"/>
  <c r="AD14"/>
  <c r="Z86"/>
  <c r="Y86"/>
  <c r="AF99"/>
  <c r="AH92"/>
  <c r="AH91" s="1"/>
  <c r="AO14"/>
  <c r="AF44"/>
  <c r="AH49"/>
  <c r="AL49"/>
  <c r="AP49"/>
  <c r="AM67"/>
  <c r="AQ67"/>
  <c r="AF87"/>
  <c r="AK92"/>
  <c r="AK91" s="1"/>
  <c r="AO92"/>
  <c r="AO91" s="1"/>
  <c r="X14"/>
  <c r="Y14"/>
  <c r="V67"/>
  <c r="Z67"/>
  <c r="AD67"/>
  <c r="AD13" s="1"/>
  <c r="AH14"/>
  <c r="AL14"/>
  <c r="AP14"/>
  <c r="AJ67"/>
  <c r="AN67"/>
  <c r="AI86"/>
  <c r="AM86"/>
  <c r="AQ86"/>
  <c r="AF93"/>
  <c r="AF106"/>
  <c r="T106"/>
  <c r="AP92"/>
  <c r="AP91" s="1"/>
  <c r="T72"/>
  <c r="T68"/>
  <c r="T61"/>
  <c r="Y49"/>
  <c r="Y13" s="1"/>
  <c r="AM14"/>
  <c r="AF30"/>
  <c r="T23"/>
  <c r="AN14"/>
  <c r="AN13" s="1"/>
  <c r="AF15"/>
  <c r="AQ105"/>
  <c r="AB14"/>
  <c r="AB13" s="1"/>
  <c r="T82"/>
  <c r="T112"/>
  <c r="AF111"/>
  <c r="AF110"/>
  <c r="AF112"/>
  <c r="T110"/>
  <c r="T111"/>
  <c r="T99"/>
  <c r="AF95"/>
  <c r="AD92"/>
  <c r="AD91" s="1"/>
  <c r="T93"/>
  <c r="AL86"/>
  <c r="V81"/>
  <c r="T81" s="1"/>
  <c r="AF82"/>
  <c r="AO13"/>
  <c r="AF72"/>
  <c r="AF68"/>
  <c r="AK67"/>
  <c r="Z60"/>
  <c r="T60" s="1"/>
  <c r="AF61"/>
  <c r="T57"/>
  <c r="AK49"/>
  <c r="AF50"/>
  <c r="AK14"/>
  <c r="AF35"/>
  <c r="T35"/>
  <c r="X13"/>
  <c r="AF23"/>
  <c r="AF18"/>
  <c r="T18"/>
  <c r="AA14"/>
  <c r="AA13" s="1"/>
  <c r="AL13"/>
  <c r="AP13"/>
  <c r="AI67"/>
  <c r="AF89"/>
  <c r="AG14"/>
  <c r="AF57"/>
  <c r="AG92"/>
  <c r="AE13"/>
  <c r="U13"/>
  <c r="V14"/>
  <c r="V49"/>
  <c r="T95"/>
  <c r="I57" i="7"/>
  <c r="I52"/>
  <c r="I48"/>
  <c r="AL181"/>
  <c r="AL180" s="1"/>
  <c r="AN181"/>
  <c r="AN180" s="1"/>
  <c r="AF182"/>
  <c r="AQ181"/>
  <c r="AQ180" s="1"/>
  <c r="AP181"/>
  <c r="AO181"/>
  <c r="AM181"/>
  <c r="AM180" s="1"/>
  <c r="AK181"/>
  <c r="AK180" s="1"/>
  <c r="AJ181"/>
  <c r="AJ180" s="1"/>
  <c r="AI181"/>
  <c r="AI180" s="1"/>
  <c r="AH181"/>
  <c r="AH180" s="1"/>
  <c r="AG181"/>
  <c r="AG180" s="1"/>
  <c r="AP180"/>
  <c r="AO180"/>
  <c r="T182"/>
  <c r="AE181"/>
  <c r="AE180" s="1"/>
  <c r="AD181"/>
  <c r="AD180" s="1"/>
  <c r="AC181"/>
  <c r="AC180" s="1"/>
  <c r="AB181"/>
  <c r="AB180" s="1"/>
  <c r="AA181"/>
  <c r="AA180" s="1"/>
  <c r="Z181"/>
  <c r="Z180" s="1"/>
  <c r="Y181"/>
  <c r="Y180" s="1"/>
  <c r="X181"/>
  <c r="X180" s="1"/>
  <c r="W181"/>
  <c r="W180" s="1"/>
  <c r="V181"/>
  <c r="V180" s="1"/>
  <c r="U181"/>
  <c r="K181"/>
  <c r="K180" s="1"/>
  <c r="R181"/>
  <c r="R180" s="1"/>
  <c r="S181"/>
  <c r="Q181"/>
  <c r="Q180" s="1"/>
  <c r="P181"/>
  <c r="P180" s="1"/>
  <c r="O181"/>
  <c r="O180" s="1"/>
  <c r="N181"/>
  <c r="N180" s="1"/>
  <c r="M181"/>
  <c r="M180" s="1"/>
  <c r="L181"/>
  <c r="L180" s="1"/>
  <c r="J181"/>
  <c r="J180" s="1"/>
  <c r="S180"/>
  <c r="I181"/>
  <c r="I180" s="1"/>
  <c r="H182"/>
  <c r="T111"/>
  <c r="J109"/>
  <c r="AF111"/>
  <c r="H111"/>
  <c r="T67" i="12" l="1"/>
  <c r="AH13"/>
  <c r="T86"/>
  <c r="AI13"/>
  <c r="T105"/>
  <c r="AJ13"/>
  <c r="AQ13"/>
  <c r="I47" i="7"/>
  <c r="AF49" i="12"/>
  <c r="AF86"/>
  <c r="AM13"/>
  <c r="Z13"/>
  <c r="T49"/>
  <c r="AF105"/>
  <c r="AQ104"/>
  <c r="AF104" s="1"/>
  <c r="T91"/>
  <c r="T92"/>
  <c r="AK13"/>
  <c r="AF92"/>
  <c r="AG91"/>
  <c r="AF91" s="1"/>
  <c r="AG13"/>
  <c r="AF14"/>
  <c r="AF67"/>
  <c r="V13"/>
  <c r="T13" s="1"/>
  <c r="T14"/>
  <c r="T181" i="7"/>
  <c r="AF180"/>
  <c r="U180"/>
  <c r="T180" s="1"/>
  <c r="AF181"/>
  <c r="H181"/>
  <c r="H180"/>
  <c r="AQ57"/>
  <c r="AP57"/>
  <c r="AO57"/>
  <c r="AN57"/>
  <c r="AM57"/>
  <c r="AL57"/>
  <c r="AK57"/>
  <c r="AJ57"/>
  <c r="AI57"/>
  <c r="AH57"/>
  <c r="AG57"/>
  <c r="AE57"/>
  <c r="AD57"/>
  <c r="AC57"/>
  <c r="AB57"/>
  <c r="AA57"/>
  <c r="Z57"/>
  <c r="Y57"/>
  <c r="X57"/>
  <c r="W57"/>
  <c r="V57"/>
  <c r="U57"/>
  <c r="S57"/>
  <c r="R57"/>
  <c r="Q57"/>
  <c r="P57"/>
  <c r="O57"/>
  <c r="N57"/>
  <c r="M57"/>
  <c r="L57"/>
  <c r="K57"/>
  <c r="J57"/>
  <c r="AF58"/>
  <c r="T58"/>
  <c r="H58"/>
  <c r="AF48" i="9"/>
  <c r="AF43"/>
  <c r="AF38"/>
  <c r="AF36"/>
  <c r="AF33"/>
  <c r="AF32"/>
  <c r="AF30"/>
  <c r="AF28"/>
  <c r="AF27"/>
  <c r="AF25"/>
  <c r="AF23"/>
  <c r="AF22"/>
  <c r="AF20"/>
  <c r="AF19"/>
  <c r="AF18"/>
  <c r="AF17"/>
  <c r="AF16"/>
  <c r="AF15"/>
  <c r="T36"/>
  <c r="AQ47"/>
  <c r="AQ46" s="1"/>
  <c r="AI47"/>
  <c r="AI46" s="1"/>
  <c r="AQ31"/>
  <c r="AO31"/>
  <c r="AM31"/>
  <c r="AK31"/>
  <c r="AI31"/>
  <c r="AQ29"/>
  <c r="AO29"/>
  <c r="AN29"/>
  <c r="AM29"/>
  <c r="AK29"/>
  <c r="AJ29"/>
  <c r="AI29"/>
  <c r="AG29"/>
  <c r="AP29"/>
  <c r="AL29"/>
  <c r="AH29"/>
  <c r="AQ26"/>
  <c r="AM26"/>
  <c r="AI26"/>
  <c r="AQ24"/>
  <c r="AP24"/>
  <c r="AO24"/>
  <c r="AN24"/>
  <c r="AM24"/>
  <c r="AK24"/>
  <c r="AJ24"/>
  <c r="AI24"/>
  <c r="AL24"/>
  <c r="AG24"/>
  <c r="AD47"/>
  <c r="AD46" s="1"/>
  <c r="Z47"/>
  <c r="Z46" s="1"/>
  <c r="V47"/>
  <c r="V46" s="1"/>
  <c r="AC42"/>
  <c r="AC41" s="1"/>
  <c r="Y42"/>
  <c r="Y41" s="1"/>
  <c r="AC31"/>
  <c r="Z31"/>
  <c r="Y31"/>
  <c r="AE29"/>
  <c r="AD29"/>
  <c r="AC29"/>
  <c r="AB29"/>
  <c r="AA29"/>
  <c r="Z29"/>
  <c r="Y29"/>
  <c r="X29"/>
  <c r="W29"/>
  <c r="U29"/>
  <c r="AE24"/>
  <c r="AD24"/>
  <c r="AC24"/>
  <c r="AB24"/>
  <c r="AA24"/>
  <c r="Z24"/>
  <c r="Y24"/>
  <c r="X24"/>
  <c r="W24"/>
  <c r="V24"/>
  <c r="S112" i="12"/>
  <c r="S111" s="1"/>
  <c r="S110" s="1"/>
  <c r="R112"/>
  <c r="R111" s="1"/>
  <c r="R110" s="1"/>
  <c r="Q112"/>
  <c r="Q111" s="1"/>
  <c r="Q110" s="1"/>
  <c r="P112"/>
  <c r="P111" s="1"/>
  <c r="P110" s="1"/>
  <c r="O112"/>
  <c r="N112"/>
  <c r="N48" i="9" s="1"/>
  <c r="N47" s="1"/>
  <c r="N46" s="1"/>
  <c r="M112" i="12"/>
  <c r="M111" s="1"/>
  <c r="M110" s="1"/>
  <c r="L112"/>
  <c r="L111" s="1"/>
  <c r="L110" s="1"/>
  <c r="K112"/>
  <c r="K111" s="1"/>
  <c r="K110" s="1"/>
  <c r="J112"/>
  <c r="J111" s="1"/>
  <c r="J110" s="1"/>
  <c r="S106"/>
  <c r="S105" s="1"/>
  <c r="S104" s="1"/>
  <c r="R106"/>
  <c r="R105" s="1"/>
  <c r="R104" s="1"/>
  <c r="Q106"/>
  <c r="Q43" i="9" s="1"/>
  <c r="Q42" s="1"/>
  <c r="Q41" s="1"/>
  <c r="P106" i="12"/>
  <c r="P43" i="9" s="1"/>
  <c r="P42" s="1"/>
  <c r="P41" s="1"/>
  <c r="O106" i="12"/>
  <c r="O105" s="1"/>
  <c r="O104" s="1"/>
  <c r="N106"/>
  <c r="N105" s="1"/>
  <c r="N104" s="1"/>
  <c r="M106"/>
  <c r="M105" s="1"/>
  <c r="M104" s="1"/>
  <c r="L106"/>
  <c r="K106"/>
  <c r="K105" s="1"/>
  <c r="K104" s="1"/>
  <c r="J106"/>
  <c r="J105" s="1"/>
  <c r="J104" s="1"/>
  <c r="Q105"/>
  <c r="Q104" s="1"/>
  <c r="P105"/>
  <c r="P104" s="1"/>
  <c r="S99"/>
  <c r="R99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/>
  <c r="O93"/>
  <c r="O36" i="9" s="1"/>
  <c r="N93" i="12"/>
  <c r="N36" i="9" s="1"/>
  <c r="M93" i="12"/>
  <c r="L93"/>
  <c r="K93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/>
  <c r="M33" i="9" s="1"/>
  <c r="L89" i="12"/>
  <c r="L33" i="9" s="1"/>
  <c r="K89" i="12"/>
  <c r="K33" i="9" s="1"/>
  <c r="J89" i="12"/>
  <c r="J33" i="9" s="1"/>
  <c r="S87" i="12"/>
  <c r="R87"/>
  <c r="R32" i="9" s="1"/>
  <c r="Q87" i="12"/>
  <c r="Q32" i="9" s="1"/>
  <c r="P87" i="12"/>
  <c r="O87"/>
  <c r="O32" i="9" s="1"/>
  <c r="N87" i="12"/>
  <c r="N32" i="9" s="1"/>
  <c r="M87" i="12"/>
  <c r="M32" i="9" s="1"/>
  <c r="L87" i="12"/>
  <c r="K87"/>
  <c r="K32" i="9" s="1"/>
  <c r="J87" i="12"/>
  <c r="S82"/>
  <c r="R82"/>
  <c r="Q82"/>
  <c r="Q81" s="1"/>
  <c r="P82"/>
  <c r="P81" s="1"/>
  <c r="O82"/>
  <c r="N82"/>
  <c r="N30" i="9" s="1"/>
  <c r="N29" s="1"/>
  <c r="M82" i="12"/>
  <c r="M81" s="1"/>
  <c r="L82"/>
  <c r="L81" s="1"/>
  <c r="K82"/>
  <c r="J82"/>
  <c r="J30" i="9" s="1"/>
  <c r="J29" s="1"/>
  <c r="N81" i="12"/>
  <c r="S72"/>
  <c r="S28" i="9" s="1"/>
  <c r="R72" i="12"/>
  <c r="R28" i="9" s="1"/>
  <c r="Q72" i="12"/>
  <c r="P72"/>
  <c r="O7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/>
  <c r="K27" i="9" s="1"/>
  <c r="J68" i="12"/>
  <c r="J27" i="9" s="1"/>
  <c r="S61" i="12"/>
  <c r="R61"/>
  <c r="Q61"/>
  <c r="Q25" i="9" s="1"/>
  <c r="Q24" s="1"/>
  <c r="P61" i="12"/>
  <c r="P60" s="1"/>
  <c r="O61"/>
  <c r="N61"/>
  <c r="N60" s="1"/>
  <c r="M61"/>
  <c r="M25" i="9" s="1"/>
  <c r="M24" s="1"/>
  <c r="L61" i="12"/>
  <c r="L25" i="9" s="1"/>
  <c r="L24" s="1"/>
  <c r="K61" i="12"/>
  <c r="J61"/>
  <c r="S57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/>
  <c r="Q50"/>
  <c r="Q22" i="9" s="1"/>
  <c r="P50" i="12"/>
  <c r="P22" i="9" s="1"/>
  <c r="O50" i="12"/>
  <c r="N50"/>
  <c r="M50"/>
  <c r="M22" i="9" s="1"/>
  <c r="L50" i="12"/>
  <c r="L22" i="9" s="1"/>
  <c r="K50" i="12"/>
  <c r="J50"/>
  <c r="S44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/>
  <c r="I111" s="1"/>
  <c r="I110" s="1"/>
  <c r="I106"/>
  <c r="I105" s="1"/>
  <c r="I104" s="1"/>
  <c r="I95"/>
  <c r="I37" i="9" s="1"/>
  <c r="I99" i="12"/>
  <c r="I38" i="9" s="1"/>
  <c r="I93" i="12"/>
  <c r="I36" i="9" s="1"/>
  <c r="I89" i="12"/>
  <c r="I87"/>
  <c r="I32" i="9" s="1"/>
  <c r="I82" i="12"/>
  <c r="I30" i="9" s="1"/>
  <c r="I29" s="1"/>
  <c r="I72" i="12"/>
  <c r="I28" i="9" s="1"/>
  <c r="I68" i="12"/>
  <c r="I27" i="9" s="1"/>
  <c r="I61" i="12"/>
  <c r="I25" i="9" s="1"/>
  <c r="I24" s="1"/>
  <c r="I57" i="12"/>
  <c r="I50"/>
  <c r="I44"/>
  <c r="I20" i="9" s="1"/>
  <c r="I35" i="12"/>
  <c r="I30"/>
  <c r="I18" i="9" s="1"/>
  <c r="I23" i="12"/>
  <c r="I17" i="9" s="1"/>
  <c r="I18" i="12"/>
  <c r="I16" i="9" s="1"/>
  <c r="I15" i="12"/>
  <c r="I15" i="9" s="1"/>
  <c r="H118" i="12"/>
  <c r="H117"/>
  <c r="H116"/>
  <c r="H115"/>
  <c r="H114"/>
  <c r="H113"/>
  <c r="H107"/>
  <c r="H101"/>
  <c r="H100"/>
  <c r="H98"/>
  <c r="H97"/>
  <c r="H96"/>
  <c r="H94"/>
  <c r="H90"/>
  <c r="H88"/>
  <c r="H85"/>
  <c r="H84"/>
  <c r="H83"/>
  <c r="H80"/>
  <c r="H79"/>
  <c r="H78"/>
  <c r="H77"/>
  <c r="H76"/>
  <c r="H75"/>
  <c r="H74"/>
  <c r="H73"/>
  <c r="H71"/>
  <c r="H70"/>
  <c r="H69"/>
  <c r="H66"/>
  <c r="H65"/>
  <c r="H64"/>
  <c r="H63"/>
  <c r="H62"/>
  <c r="H59"/>
  <c r="H58"/>
  <c r="H56"/>
  <c r="H55"/>
  <c r="H54"/>
  <c r="H53"/>
  <c r="H52"/>
  <c r="H51"/>
  <c r="H48"/>
  <c r="H47"/>
  <c r="H46"/>
  <c r="H45"/>
  <c r="H43"/>
  <c r="H42"/>
  <c r="H41"/>
  <c r="H40"/>
  <c r="H39"/>
  <c r="H38"/>
  <c r="H37"/>
  <c r="H36"/>
  <c r="H34"/>
  <c r="H33"/>
  <c r="H32"/>
  <c r="H31"/>
  <c r="H29"/>
  <c r="H28"/>
  <c r="H27"/>
  <c r="H26"/>
  <c r="H25"/>
  <c r="H24"/>
  <c r="H22"/>
  <c r="H21"/>
  <c r="H20"/>
  <c r="H19"/>
  <c r="H17"/>
  <c r="H16"/>
  <c r="T32" i="9"/>
  <c r="T20"/>
  <c r="B9" i="12"/>
  <c r="AU60" i="7" l="1"/>
  <c r="AU36"/>
  <c r="AT60"/>
  <c r="AT36"/>
  <c r="AV60"/>
  <c r="AV36"/>
  <c r="AF13" i="12"/>
  <c r="J86"/>
  <c r="N111"/>
  <c r="N110" s="1"/>
  <c r="W26" i="9"/>
  <c r="AA26"/>
  <c r="AE26"/>
  <c r="I60" i="12"/>
  <c r="I81"/>
  <c r="Z21" i="9"/>
  <c r="AD21"/>
  <c r="AN21"/>
  <c r="AK35"/>
  <c r="AK34" s="1"/>
  <c r="AL21"/>
  <c r="J81" i="12"/>
  <c r="R86"/>
  <c r="AJ21" i="9"/>
  <c r="AK26"/>
  <c r="AO26"/>
  <c r="K26"/>
  <c r="M30"/>
  <c r="M29" s="1"/>
  <c r="Y21"/>
  <c r="V31"/>
  <c r="AD31"/>
  <c r="AB35"/>
  <c r="AB34" s="1"/>
  <c r="AI21"/>
  <c r="AM21"/>
  <c r="AQ21"/>
  <c r="Q30"/>
  <c r="Q29" s="1"/>
  <c r="O49" i="12"/>
  <c r="H82"/>
  <c r="V21" i="9"/>
  <c r="W31"/>
  <c r="AA31"/>
  <c r="AE31"/>
  <c r="AO14"/>
  <c r="P14"/>
  <c r="L21"/>
  <c r="R26"/>
  <c r="M31"/>
  <c r="N25"/>
  <c r="N24" s="1"/>
  <c r="Q31"/>
  <c r="R31"/>
  <c r="P92" i="12"/>
  <c r="P91" s="1"/>
  <c r="I86"/>
  <c r="L30" i="9"/>
  <c r="L29" s="1"/>
  <c r="S26"/>
  <c r="O26"/>
  <c r="N26"/>
  <c r="P25"/>
  <c r="P24" s="1"/>
  <c r="Q60" i="12"/>
  <c r="M60"/>
  <c r="L60"/>
  <c r="M21" i="9"/>
  <c r="Q21"/>
  <c r="O22"/>
  <c r="O21" s="1"/>
  <c r="AJ14"/>
  <c r="AN14"/>
  <c r="Q14"/>
  <c r="M14"/>
  <c r="L14"/>
  <c r="K14"/>
  <c r="AE35"/>
  <c r="AE34" s="1"/>
  <c r="K92" i="12"/>
  <c r="K91" s="1"/>
  <c r="H16" i="9"/>
  <c r="I23"/>
  <c r="H23" s="1"/>
  <c r="H57" i="12"/>
  <c r="P28" i="9"/>
  <c r="P26" s="1"/>
  <c r="P67" i="12"/>
  <c r="L92"/>
  <c r="L91" s="1"/>
  <c r="L36" i="9"/>
  <c r="L35" s="1"/>
  <c r="L34" s="1"/>
  <c r="N92" i="12"/>
  <c r="N91" s="1"/>
  <c r="N37" i="9"/>
  <c r="H37" s="1"/>
  <c r="P36"/>
  <c r="P35" s="1"/>
  <c r="P34" s="1"/>
  <c r="K43"/>
  <c r="K42" s="1"/>
  <c r="K41" s="1"/>
  <c r="H87" i="12"/>
  <c r="H35"/>
  <c r="Q67"/>
  <c r="Q28" i="9"/>
  <c r="Q26" s="1"/>
  <c r="M92" i="12"/>
  <c r="M91" s="1"/>
  <c r="M36" i="9"/>
  <c r="Q92" i="12"/>
  <c r="Q91" s="1"/>
  <c r="Q36" i="9"/>
  <c r="Q35" s="1"/>
  <c r="Q34" s="1"/>
  <c r="L105" i="12"/>
  <c r="L104" s="1"/>
  <c r="H104" s="1"/>
  <c r="L43" i="9"/>
  <c r="L42" s="1"/>
  <c r="L41" s="1"/>
  <c r="I26"/>
  <c r="O14"/>
  <c r="M26"/>
  <c r="J32"/>
  <c r="J31" s="1"/>
  <c r="J49" i="12"/>
  <c r="J22" i="9"/>
  <c r="J21" s="1"/>
  <c r="N22"/>
  <c r="N21" s="1"/>
  <c r="N49" i="12"/>
  <c r="R49"/>
  <c r="R22" i="9"/>
  <c r="R21" s="1"/>
  <c r="J60" i="12"/>
  <c r="J25" i="9"/>
  <c r="J24" s="1"/>
  <c r="R60" i="12"/>
  <c r="R25" i="9"/>
  <c r="R24" s="1"/>
  <c r="R30"/>
  <c r="R29" s="1"/>
  <c r="R81" i="12"/>
  <c r="O86"/>
  <c r="I33" i="9"/>
  <c r="I31" s="1"/>
  <c r="S14"/>
  <c r="K31"/>
  <c r="K49" i="12"/>
  <c r="K22" i="9"/>
  <c r="K21" s="1"/>
  <c r="S49" i="12"/>
  <c r="S22" i="9"/>
  <c r="S21" s="1"/>
  <c r="K60" i="12"/>
  <c r="K25" i="9"/>
  <c r="K24" s="1"/>
  <c r="O60" i="12"/>
  <c r="O25" i="9"/>
  <c r="O24" s="1"/>
  <c r="S60" i="12"/>
  <c r="S25" i="9"/>
  <c r="S24" s="1"/>
  <c r="K81" i="12"/>
  <c r="K30" i="9"/>
  <c r="K29" s="1"/>
  <c r="O30"/>
  <c r="O29" s="1"/>
  <c r="O81" i="12"/>
  <c r="S81"/>
  <c r="S30" i="9"/>
  <c r="S29" s="1"/>
  <c r="O35"/>
  <c r="O34" s="1"/>
  <c r="O48"/>
  <c r="O47" s="1"/>
  <c r="O46" s="1"/>
  <c r="O111" i="12"/>
  <c r="O110" s="1"/>
  <c r="AF29" i="9"/>
  <c r="I19"/>
  <c r="I14" s="1"/>
  <c r="O31"/>
  <c r="P21"/>
  <c r="H15" i="12"/>
  <c r="J15" i="9"/>
  <c r="H15" s="1"/>
  <c r="N14"/>
  <c r="R14"/>
  <c r="H17"/>
  <c r="H18"/>
  <c r="L67" i="12"/>
  <c r="K86"/>
  <c r="S86"/>
  <c r="J35" i="9"/>
  <c r="J34" s="1"/>
  <c r="R35"/>
  <c r="R34" s="1"/>
  <c r="AA21"/>
  <c r="AE21"/>
  <c r="I49" i="12"/>
  <c r="I22" i="9"/>
  <c r="I67" i="12"/>
  <c r="M67"/>
  <c r="L86"/>
  <c r="L32" i="9"/>
  <c r="L31" s="1"/>
  <c r="P86" i="12"/>
  <c r="P32" i="9"/>
  <c r="P31" s="1"/>
  <c r="N86" i="12"/>
  <c r="N33" i="9"/>
  <c r="N31" s="1"/>
  <c r="K35"/>
  <c r="K34" s="1"/>
  <c r="S92" i="12"/>
  <c r="S91" s="1"/>
  <c r="Z26" i="9"/>
  <c r="L27"/>
  <c r="L26" s="1"/>
  <c r="P30"/>
  <c r="P29" s="1"/>
  <c r="S32"/>
  <c r="S31" s="1"/>
  <c r="AH47"/>
  <c r="AH46" s="1"/>
  <c r="AL47"/>
  <c r="AL46" s="1"/>
  <c r="AP47"/>
  <c r="AP46" s="1"/>
  <c r="AJ47"/>
  <c r="AJ46" s="1"/>
  <c r="AN47"/>
  <c r="AN46" s="1"/>
  <c r="AK47"/>
  <c r="AK46" s="1"/>
  <c r="AO47"/>
  <c r="AO46" s="1"/>
  <c r="AM47"/>
  <c r="AM46" s="1"/>
  <c r="L48"/>
  <c r="L47" s="1"/>
  <c r="L46" s="1"/>
  <c r="P48"/>
  <c r="P47" s="1"/>
  <c r="P46" s="1"/>
  <c r="M48"/>
  <c r="M47" s="1"/>
  <c r="M46" s="1"/>
  <c r="Q48"/>
  <c r="Q47" s="1"/>
  <c r="Q46" s="1"/>
  <c r="I48"/>
  <c r="I47" s="1"/>
  <c r="I46" s="1"/>
  <c r="J48"/>
  <c r="J47" s="1"/>
  <c r="J46" s="1"/>
  <c r="R48"/>
  <c r="R47" s="1"/>
  <c r="R46" s="1"/>
  <c r="K48"/>
  <c r="K47" s="1"/>
  <c r="K46" s="1"/>
  <c r="S48"/>
  <c r="S47" s="1"/>
  <c r="S46" s="1"/>
  <c r="AA35"/>
  <c r="AA34" s="1"/>
  <c r="S38"/>
  <c r="S35" s="1"/>
  <c r="S34" s="1"/>
  <c r="R92" i="12"/>
  <c r="R91" s="1"/>
  <c r="J92"/>
  <c r="J91" s="1"/>
  <c r="I92"/>
  <c r="I91" s="1"/>
  <c r="I35" i="9"/>
  <c r="I34" s="1"/>
  <c r="S43"/>
  <c r="S42" s="1"/>
  <c r="S41" s="1"/>
  <c r="R43"/>
  <c r="R42" s="1"/>
  <c r="R41" s="1"/>
  <c r="O43"/>
  <c r="O42" s="1"/>
  <c r="O41" s="1"/>
  <c r="N43"/>
  <c r="N42" s="1"/>
  <c r="N41" s="1"/>
  <c r="M43"/>
  <c r="M42" s="1"/>
  <c r="M41" s="1"/>
  <c r="J43"/>
  <c r="J42" s="1"/>
  <c r="J41" s="1"/>
  <c r="I43"/>
  <c r="AF57" i="7"/>
  <c r="T57"/>
  <c r="H57"/>
  <c r="AI42" i="9"/>
  <c r="AI41" s="1"/>
  <c r="AM42"/>
  <c r="AM41" s="1"/>
  <c r="AQ42"/>
  <c r="AQ41" s="1"/>
  <c r="AK42"/>
  <c r="AK41" s="1"/>
  <c r="AO42"/>
  <c r="AO41" s="1"/>
  <c r="AH42"/>
  <c r="AL42"/>
  <c r="AL41" s="1"/>
  <c r="AP42"/>
  <c r="AP41" s="1"/>
  <c r="AJ42"/>
  <c r="AJ41" s="1"/>
  <c r="AN42"/>
  <c r="AN41" s="1"/>
  <c r="AO35"/>
  <c r="AO34" s="1"/>
  <c r="AJ31"/>
  <c r="AN31"/>
  <c r="AG31"/>
  <c r="AH31"/>
  <c r="AL31"/>
  <c r="AP31"/>
  <c r="AG26"/>
  <c r="AJ26"/>
  <c r="AN26"/>
  <c r="AH26"/>
  <c r="AL26"/>
  <c r="AP26"/>
  <c r="AH24"/>
  <c r="AF24" s="1"/>
  <c r="AP21"/>
  <c r="AK21"/>
  <c r="AO21"/>
  <c r="AH21"/>
  <c r="AG14"/>
  <c r="AK14"/>
  <c r="AH14"/>
  <c r="AL14"/>
  <c r="AP14"/>
  <c r="AI14"/>
  <c r="AM14"/>
  <c r="AQ14"/>
  <c r="U47"/>
  <c r="U46" s="1"/>
  <c r="Y47"/>
  <c r="Y46" s="1"/>
  <c r="AC47"/>
  <c r="AC46" s="1"/>
  <c r="W47"/>
  <c r="W46" s="1"/>
  <c r="AA47"/>
  <c r="AA46" s="1"/>
  <c r="AE47"/>
  <c r="AE46" s="1"/>
  <c r="AB47"/>
  <c r="AB46" s="1"/>
  <c r="V42"/>
  <c r="V41" s="1"/>
  <c r="Z42"/>
  <c r="Z41" s="1"/>
  <c r="AD42"/>
  <c r="AD41" s="1"/>
  <c r="W42"/>
  <c r="W41" s="1"/>
  <c r="AA42"/>
  <c r="AA41" s="1"/>
  <c r="AE42"/>
  <c r="AE41" s="1"/>
  <c r="X42"/>
  <c r="X41" s="1"/>
  <c r="AB42"/>
  <c r="AB41" s="1"/>
  <c r="U42"/>
  <c r="U41" s="1"/>
  <c r="X35"/>
  <c r="X34" s="1"/>
  <c r="X31"/>
  <c r="AB31"/>
  <c r="V26"/>
  <c r="AD26"/>
  <c r="AB26"/>
  <c r="U26"/>
  <c r="Y26"/>
  <c r="AC26"/>
  <c r="U24"/>
  <c r="T24" s="1"/>
  <c r="AC21"/>
  <c r="X21"/>
  <c r="AB21"/>
  <c r="U21"/>
  <c r="AE14"/>
  <c r="Z14"/>
  <c r="AA14"/>
  <c r="W14"/>
  <c r="X14"/>
  <c r="AB14"/>
  <c r="V14"/>
  <c r="U14"/>
  <c r="H20"/>
  <c r="J26"/>
  <c r="AG21"/>
  <c r="W21"/>
  <c r="X26"/>
  <c r="U35"/>
  <c r="U34" s="1"/>
  <c r="H18" i="12"/>
  <c r="J14"/>
  <c r="N14"/>
  <c r="R14"/>
  <c r="K14"/>
  <c r="O14"/>
  <c r="S14"/>
  <c r="H23"/>
  <c r="L14"/>
  <c r="M14"/>
  <c r="P14"/>
  <c r="Q14"/>
  <c r="H44"/>
  <c r="L49"/>
  <c r="P49"/>
  <c r="M49"/>
  <c r="Q49"/>
  <c r="H61"/>
  <c r="N67"/>
  <c r="R67"/>
  <c r="K67"/>
  <c r="O67"/>
  <c r="S67"/>
  <c r="M86"/>
  <c r="Q86"/>
  <c r="O92"/>
  <c r="O91" s="1"/>
  <c r="H106"/>
  <c r="H95"/>
  <c r="H89"/>
  <c r="H72"/>
  <c r="H93"/>
  <c r="H68"/>
  <c r="J67"/>
  <c r="H99"/>
  <c r="H112"/>
  <c r="H30"/>
  <c r="H50"/>
  <c r="I14"/>
  <c r="T33" i="9"/>
  <c r="T38"/>
  <c r="AK13" l="1"/>
  <c r="AK9" s="1"/>
  <c r="AA13"/>
  <c r="AA9" s="1"/>
  <c r="H110" i="12"/>
  <c r="AM13" i="9"/>
  <c r="N35"/>
  <c r="N34" s="1"/>
  <c r="H105" i="12"/>
  <c r="AQ13" i="9"/>
  <c r="AO13"/>
  <c r="AO9" s="1"/>
  <c r="AI13"/>
  <c r="H19"/>
  <c r="H36"/>
  <c r="H31"/>
  <c r="H86" i="12"/>
  <c r="R13" i="9"/>
  <c r="R9" s="1"/>
  <c r="H81" i="12"/>
  <c r="H29" i="9"/>
  <c r="H28"/>
  <c r="L13"/>
  <c r="L9" s="1"/>
  <c r="Q13"/>
  <c r="Q9" s="1"/>
  <c r="H60" i="12"/>
  <c r="H25" i="9"/>
  <c r="M13"/>
  <c r="O13"/>
  <c r="O9" s="1"/>
  <c r="K13" i="12"/>
  <c r="K9" s="1"/>
  <c r="L13"/>
  <c r="L9" s="1"/>
  <c r="L8" s="1"/>
  <c r="AJ13" i="9"/>
  <c r="AN13"/>
  <c r="K13"/>
  <c r="K9" s="1"/>
  <c r="Q13" i="12"/>
  <c r="Q9" s="1"/>
  <c r="J14" i="9"/>
  <c r="H14" s="1"/>
  <c r="AM35"/>
  <c r="AM34" s="1"/>
  <c r="H91" i="12"/>
  <c r="P13" i="9"/>
  <c r="P9" s="1"/>
  <c r="H26"/>
  <c r="R13" i="12"/>
  <c r="R9" s="1"/>
  <c r="H30" i="9"/>
  <c r="I21"/>
  <c r="H21" s="1"/>
  <c r="H22"/>
  <c r="N13"/>
  <c r="S13"/>
  <c r="S9" s="1"/>
  <c r="H111" i="12"/>
  <c r="S13"/>
  <c r="S9" s="1"/>
  <c r="H67"/>
  <c r="H49"/>
  <c r="Z13" i="9"/>
  <c r="H33"/>
  <c r="H24"/>
  <c r="M35"/>
  <c r="M34" s="1"/>
  <c r="I13" i="12"/>
  <c r="I9" s="1"/>
  <c r="M13"/>
  <c r="M9" s="1"/>
  <c r="H32" i="9"/>
  <c r="AE13"/>
  <c r="AE9" s="1"/>
  <c r="V29"/>
  <c r="T29" s="1"/>
  <c r="H27"/>
  <c r="H46"/>
  <c r="H48"/>
  <c r="AG47"/>
  <c r="H47"/>
  <c r="AQ35"/>
  <c r="AQ34" s="1"/>
  <c r="AI35"/>
  <c r="AI34" s="1"/>
  <c r="H38"/>
  <c r="H92" i="12"/>
  <c r="T42" i="9"/>
  <c r="T41"/>
  <c r="H43"/>
  <c r="I42"/>
  <c r="AH41"/>
  <c r="AG42"/>
  <c r="AG41" s="1"/>
  <c r="AP35"/>
  <c r="AP34" s="1"/>
  <c r="AL35"/>
  <c r="AL34" s="1"/>
  <c r="AG35"/>
  <c r="AH35"/>
  <c r="AH34" s="1"/>
  <c r="AN35"/>
  <c r="AN34" s="1"/>
  <c r="AJ35"/>
  <c r="AJ34" s="1"/>
  <c r="AF31"/>
  <c r="AL13"/>
  <c r="AF26"/>
  <c r="AP13"/>
  <c r="AH13"/>
  <c r="AF21"/>
  <c r="AG13"/>
  <c r="AH9" i="12"/>
  <c r="AF14" i="9"/>
  <c r="AM9" i="12"/>
  <c r="AI9"/>
  <c r="AQ9"/>
  <c r="X47" i="9"/>
  <c r="AD35"/>
  <c r="AD34" s="1"/>
  <c r="AC35"/>
  <c r="AC34" s="1"/>
  <c r="Z35"/>
  <c r="Z34" s="1"/>
  <c r="Y35"/>
  <c r="Y34" s="1"/>
  <c r="V35"/>
  <c r="W35"/>
  <c r="W34" s="1"/>
  <c r="AB13"/>
  <c r="AB9" s="1"/>
  <c r="U31"/>
  <c r="T31" s="1"/>
  <c r="T26"/>
  <c r="W13"/>
  <c r="T21"/>
  <c r="X13"/>
  <c r="V9" i="12"/>
  <c r="AD14" i="9"/>
  <c r="AD13" s="1"/>
  <c r="AC14"/>
  <c r="AC13" s="1"/>
  <c r="Y14"/>
  <c r="Y13" s="1"/>
  <c r="J13" i="12"/>
  <c r="J9" s="1"/>
  <c r="O13"/>
  <c r="O9" s="1"/>
  <c r="P13"/>
  <c r="P9" s="1"/>
  <c r="N13"/>
  <c r="N9" s="1"/>
  <c r="H14"/>
  <c r="AM248" i="7"/>
  <c r="AM247" s="1"/>
  <c r="AM245"/>
  <c r="AM240"/>
  <c r="AM236"/>
  <c r="AM225"/>
  <c r="AM224" s="1"/>
  <c r="AM222"/>
  <c r="AM217"/>
  <c r="AM213"/>
  <c r="AM204"/>
  <c r="AM203" s="1"/>
  <c r="AM202" s="1"/>
  <c r="AM201" s="1"/>
  <c r="AM197"/>
  <c r="AM196" s="1"/>
  <c r="AM195" s="1"/>
  <c r="AM191"/>
  <c r="AM190" s="1"/>
  <c r="AM187"/>
  <c r="AM186" s="1"/>
  <c r="AM177"/>
  <c r="AM171"/>
  <c r="AM167"/>
  <c r="AM157"/>
  <c r="AM153"/>
  <c r="AM138"/>
  <c r="AM137" s="1"/>
  <c r="AM132"/>
  <c r="AM131" s="1"/>
  <c r="AM124"/>
  <c r="AM120"/>
  <c r="AM113"/>
  <c r="AM109"/>
  <c r="AM106"/>
  <c r="AM100"/>
  <c r="AM77"/>
  <c r="AM73"/>
  <c r="AM66"/>
  <c r="AM60"/>
  <c r="AM52"/>
  <c r="AM48"/>
  <c r="AA204"/>
  <c r="AA203" s="1"/>
  <c r="AA202" s="1"/>
  <c r="AA201" s="1"/>
  <c r="AA197"/>
  <c r="AA196" s="1"/>
  <c r="AA195" s="1"/>
  <c r="AA191"/>
  <c r="AA190" s="1"/>
  <c r="AA187"/>
  <c r="AA186" s="1"/>
  <c r="AA177"/>
  <c r="AA171"/>
  <c r="AA167"/>
  <c r="AA157"/>
  <c r="AA153"/>
  <c r="AA138"/>
  <c r="AA137" s="1"/>
  <c r="AA132"/>
  <c r="AA131" s="1"/>
  <c r="AA124"/>
  <c r="AA120"/>
  <c r="AA113"/>
  <c r="AA109"/>
  <c r="AA106"/>
  <c r="AA100"/>
  <c r="AA77"/>
  <c r="AA73"/>
  <c r="AA66"/>
  <c r="AA60"/>
  <c r="AA52"/>
  <c r="AA48"/>
  <c r="O248"/>
  <c r="O247" s="1"/>
  <c r="O245"/>
  <c r="O240"/>
  <c r="O236"/>
  <c r="O225"/>
  <c r="O224" s="1"/>
  <c r="O222"/>
  <c r="O217"/>
  <c r="O213"/>
  <c r="O204"/>
  <c r="O203" s="1"/>
  <c r="O202" s="1"/>
  <c r="O201" s="1"/>
  <c r="O197"/>
  <c r="O196" s="1"/>
  <c r="O195" s="1"/>
  <c r="O191"/>
  <c r="O190" s="1"/>
  <c r="O187"/>
  <c r="O186" s="1"/>
  <c r="O177"/>
  <c r="O171"/>
  <c r="O167"/>
  <c r="O157"/>
  <c r="O153"/>
  <c r="O138"/>
  <c r="O137" s="1"/>
  <c r="O132"/>
  <c r="O131" s="1"/>
  <c r="O124"/>
  <c r="O120"/>
  <c r="O113"/>
  <c r="O109"/>
  <c r="O106"/>
  <c r="O100"/>
  <c r="O77"/>
  <c r="O73"/>
  <c r="O66"/>
  <c r="O60"/>
  <c r="O52"/>
  <c r="O48"/>
  <c r="AM72" l="1"/>
  <c r="AM71" s="1"/>
  <c r="N9" i="9"/>
  <c r="O152" i="7"/>
  <c r="O151" s="1"/>
  <c r="AM9" i="9"/>
  <c r="AL9" i="12"/>
  <c r="H34" i="9"/>
  <c r="AB9" i="12"/>
  <c r="U13" i="9"/>
  <c r="U9" s="1"/>
  <c r="AE9" i="12"/>
  <c r="AK9"/>
  <c r="AA9"/>
  <c r="AQ9" i="9"/>
  <c r="AN9" i="12"/>
  <c r="AD9"/>
  <c r="AI9" i="9"/>
  <c r="AJ9" i="12"/>
  <c r="W9"/>
  <c r="V13" i="9"/>
  <c r="AJ9"/>
  <c r="AP9" i="12"/>
  <c r="H35" i="9"/>
  <c r="M9"/>
  <c r="I8" i="12"/>
  <c r="AN9" i="9"/>
  <c r="J13"/>
  <c r="J9" s="1"/>
  <c r="U9" i="12"/>
  <c r="Z9" i="9"/>
  <c r="AO9" i="12"/>
  <c r="AC9"/>
  <c r="Z9"/>
  <c r="Y9"/>
  <c r="Y9" i="9"/>
  <c r="I13"/>
  <c r="AF47"/>
  <c r="AG46"/>
  <c r="AF46" s="1"/>
  <c r="X9" i="12"/>
  <c r="AG9"/>
  <c r="AF41" i="9"/>
  <c r="M8" i="12"/>
  <c r="I41" i="9"/>
  <c r="H41" s="1"/>
  <c r="H42"/>
  <c r="AM47" i="7"/>
  <c r="AM108"/>
  <c r="AA119"/>
  <c r="AA118" s="1"/>
  <c r="AA72"/>
  <c r="AA71" s="1"/>
  <c r="AA152"/>
  <c r="AA151" s="1"/>
  <c r="O59"/>
  <c r="O119"/>
  <c r="O118" s="1"/>
  <c r="O108"/>
  <c r="O235"/>
  <c r="AA47"/>
  <c r="AM152"/>
  <c r="AM151" s="1"/>
  <c r="O47"/>
  <c r="O72"/>
  <c r="O71" s="1"/>
  <c r="AM59"/>
  <c r="AM46" s="1"/>
  <c r="AM16" s="1"/>
  <c r="AM99"/>
  <c r="AA130"/>
  <c r="AA166"/>
  <c r="AA165" s="1"/>
  <c r="AA108"/>
  <c r="AM119"/>
  <c r="AM118" s="1"/>
  <c r="AF42" i="9"/>
  <c r="AH9"/>
  <c r="AP9"/>
  <c r="AG34"/>
  <c r="AF34" s="1"/>
  <c r="AF35"/>
  <c r="AL9"/>
  <c r="AF13"/>
  <c r="X46"/>
  <c r="T46" s="1"/>
  <c r="T47"/>
  <c r="AD9"/>
  <c r="W9"/>
  <c r="T35"/>
  <c r="V34"/>
  <c r="T34" s="1"/>
  <c r="AC9"/>
  <c r="T14"/>
  <c r="H9" i="12"/>
  <c r="H13"/>
  <c r="J8"/>
  <c r="O166" i="7"/>
  <c r="AA99"/>
  <c r="AM185"/>
  <c r="AM130"/>
  <c r="AM166"/>
  <c r="AM165" s="1"/>
  <c r="O99"/>
  <c r="AA59"/>
  <c r="AM212"/>
  <c r="AM211" s="1"/>
  <c r="AM210" s="1"/>
  <c r="AM235"/>
  <c r="AM234" s="1"/>
  <c r="AM233" s="1"/>
  <c r="O130"/>
  <c r="AA185"/>
  <c r="O185"/>
  <c r="O212"/>
  <c r="O211" s="1"/>
  <c r="O210" s="1"/>
  <c r="O234"/>
  <c r="O233" s="1"/>
  <c r="AQ73"/>
  <c r="AP73"/>
  <c r="AO73"/>
  <c r="AN73"/>
  <c r="AL73"/>
  <c r="AK73"/>
  <c r="AJ73"/>
  <c r="AI73"/>
  <c r="AH73"/>
  <c r="AG73"/>
  <c r="AE73"/>
  <c r="AD73"/>
  <c r="AC73"/>
  <c r="AB73"/>
  <c r="Z73"/>
  <c r="Y73"/>
  <c r="X73"/>
  <c r="W73"/>
  <c r="V73"/>
  <c r="U73"/>
  <c r="S73"/>
  <c r="R73"/>
  <c r="Q73"/>
  <c r="P73"/>
  <c r="N73"/>
  <c r="M73"/>
  <c r="L73"/>
  <c r="K73"/>
  <c r="J73"/>
  <c r="I77"/>
  <c r="I73"/>
  <c r="AF81"/>
  <c r="T81"/>
  <c r="H81"/>
  <c r="AF80"/>
  <c r="T80"/>
  <c r="H80"/>
  <c r="AF79"/>
  <c r="T79"/>
  <c r="H79"/>
  <c r="AF78"/>
  <c r="T78"/>
  <c r="H78"/>
  <c r="AQ77"/>
  <c r="AP77"/>
  <c r="AO77"/>
  <c r="AN77"/>
  <c r="AL77"/>
  <c r="AK77"/>
  <c r="AJ77"/>
  <c r="AI77"/>
  <c r="AH77"/>
  <c r="AG77"/>
  <c r="AE77"/>
  <c r="AD77"/>
  <c r="AC77"/>
  <c r="AB77"/>
  <c r="Z77"/>
  <c r="Y77"/>
  <c r="X77"/>
  <c r="W77"/>
  <c r="V77"/>
  <c r="U77"/>
  <c r="S77"/>
  <c r="R77"/>
  <c r="Q77"/>
  <c r="P77"/>
  <c r="N77"/>
  <c r="M77"/>
  <c r="L77"/>
  <c r="K77"/>
  <c r="J77"/>
  <c r="AF76"/>
  <c r="T76"/>
  <c r="H76"/>
  <c r="AF75"/>
  <c r="T75"/>
  <c r="H75"/>
  <c r="AF74"/>
  <c r="H74"/>
  <c r="AH204"/>
  <c r="AH203" s="1"/>
  <c r="AH202" s="1"/>
  <c r="AH201" s="1"/>
  <c r="AH197"/>
  <c r="AH196" s="1"/>
  <c r="AH195" s="1"/>
  <c r="AH191"/>
  <c r="AH190" s="1"/>
  <c r="AH187"/>
  <c r="AH186" s="1"/>
  <c r="AH177"/>
  <c r="AH171"/>
  <c r="AH167"/>
  <c r="AH157"/>
  <c r="AH153"/>
  <c r="AH138"/>
  <c r="AH137" s="1"/>
  <c r="AH132"/>
  <c r="AH131" s="1"/>
  <c r="AH124"/>
  <c r="AH120"/>
  <c r="AH113"/>
  <c r="AH109"/>
  <c r="AH106"/>
  <c r="AH100"/>
  <c r="AH66"/>
  <c r="AH60"/>
  <c r="AH52"/>
  <c r="AH48"/>
  <c r="J248"/>
  <c r="J247" s="1"/>
  <c r="J245"/>
  <c r="J240"/>
  <c r="J236"/>
  <c r="J225"/>
  <c r="J224" s="1"/>
  <c r="J222"/>
  <c r="J217"/>
  <c r="J213"/>
  <c r="J204"/>
  <c r="J203" s="1"/>
  <c r="J202" s="1"/>
  <c r="J201" s="1"/>
  <c r="J197"/>
  <c r="J196" s="1"/>
  <c r="J195" s="1"/>
  <c r="J191"/>
  <c r="J190" s="1"/>
  <c r="J187"/>
  <c r="J186" s="1"/>
  <c r="J177"/>
  <c r="J171"/>
  <c r="J167"/>
  <c r="J157"/>
  <c r="J153"/>
  <c r="J138"/>
  <c r="J137" s="1"/>
  <c r="J132"/>
  <c r="J131" s="1"/>
  <c r="J124"/>
  <c r="J120"/>
  <c r="J113"/>
  <c r="J106"/>
  <c r="J100"/>
  <c r="J66"/>
  <c r="J60"/>
  <c r="J52"/>
  <c r="J48"/>
  <c r="V204"/>
  <c r="V203" s="1"/>
  <c r="V202" s="1"/>
  <c r="V201" s="1"/>
  <c r="V197"/>
  <c r="V196" s="1"/>
  <c r="V195" s="1"/>
  <c r="V191"/>
  <c r="V190" s="1"/>
  <c r="V187"/>
  <c r="V186" s="1"/>
  <c r="V177"/>
  <c r="V171"/>
  <c r="V167"/>
  <c r="V157"/>
  <c r="V153"/>
  <c r="V138"/>
  <c r="V137" s="1"/>
  <c r="V132"/>
  <c r="V131" s="1"/>
  <c r="V124"/>
  <c r="V120"/>
  <c r="V113"/>
  <c r="V109"/>
  <c r="V106"/>
  <c r="V100"/>
  <c r="V66"/>
  <c r="V60"/>
  <c r="V52"/>
  <c r="V48"/>
  <c r="V108" l="1"/>
  <c r="AH152"/>
  <c r="AH151" s="1"/>
  <c r="AA98"/>
  <c r="T13" i="9"/>
  <c r="Y8" i="12"/>
  <c r="O165" i="7"/>
  <c r="O164" s="1"/>
  <c r="O46"/>
  <c r="O16" s="1"/>
  <c r="AA164"/>
  <c r="AA46"/>
  <c r="AA16" s="1"/>
  <c r="AM98"/>
  <c r="AM97" s="1"/>
  <c r="J72"/>
  <c r="J71" s="1"/>
  <c r="AH72"/>
  <c r="AH71" s="1"/>
  <c r="AL72"/>
  <c r="AL71" s="1"/>
  <c r="AQ72"/>
  <c r="AQ71" s="1"/>
  <c r="O98"/>
  <c r="O97" s="1"/>
  <c r="AA97"/>
  <c r="V47"/>
  <c r="V119"/>
  <c r="V118" s="1"/>
  <c r="J47"/>
  <c r="AN72"/>
  <c r="AN71" s="1"/>
  <c r="AH47"/>
  <c r="Q72"/>
  <c r="Q71" s="1"/>
  <c r="I72"/>
  <c r="I71" s="1"/>
  <c r="AG72"/>
  <c r="AG71" s="1"/>
  <c r="AK72"/>
  <c r="AK71" s="1"/>
  <c r="AP72"/>
  <c r="AP71" s="1"/>
  <c r="AI72"/>
  <c r="AI71" s="1"/>
  <c r="AM164"/>
  <c r="AK8" i="12"/>
  <c r="AH8"/>
  <c r="AG9" i="9"/>
  <c r="AJ8" i="12"/>
  <c r="X8"/>
  <c r="V8"/>
  <c r="T9"/>
  <c r="X9" i="9"/>
  <c r="U8" i="12"/>
  <c r="V9" i="9"/>
  <c r="AF9" i="12"/>
  <c r="AG8"/>
  <c r="AB72" i="7"/>
  <c r="AB71" s="1"/>
  <c r="N72"/>
  <c r="N71" s="1"/>
  <c r="S72"/>
  <c r="S71" s="1"/>
  <c r="AC72"/>
  <c r="AC71" s="1"/>
  <c r="K72"/>
  <c r="K71" s="1"/>
  <c r="AJ72"/>
  <c r="AJ71" s="1"/>
  <c r="AO72"/>
  <c r="AO71" s="1"/>
  <c r="T77"/>
  <c r="W72"/>
  <c r="W71" s="1"/>
  <c r="X72"/>
  <c r="X71" s="1"/>
  <c r="P72"/>
  <c r="P71" s="1"/>
  <c r="U72"/>
  <c r="U71" s="1"/>
  <c r="Y72"/>
  <c r="Y71" s="1"/>
  <c r="AD72"/>
  <c r="AD71" s="1"/>
  <c r="L72"/>
  <c r="L71" s="1"/>
  <c r="V72"/>
  <c r="V71" s="1"/>
  <c r="Z72"/>
  <c r="Z71" s="1"/>
  <c r="AE72"/>
  <c r="AE71" s="1"/>
  <c r="M72"/>
  <c r="M71" s="1"/>
  <c r="R72"/>
  <c r="R71" s="1"/>
  <c r="H77"/>
  <c r="J212"/>
  <c r="J211" s="1"/>
  <c r="J210" s="1"/>
  <c r="J108"/>
  <c r="AH119"/>
  <c r="AH118" s="1"/>
  <c r="AH59"/>
  <c r="AH108"/>
  <c r="AF73"/>
  <c r="J59"/>
  <c r="V152"/>
  <c r="V151" s="1"/>
  <c r="J119"/>
  <c r="J118" s="1"/>
  <c r="J185"/>
  <c r="H73"/>
  <c r="AF77"/>
  <c r="T73"/>
  <c r="V59"/>
  <c r="V130"/>
  <c r="J99"/>
  <c r="J235"/>
  <c r="J234" s="1"/>
  <c r="J233" s="1"/>
  <c r="J152"/>
  <c r="J151" s="1"/>
  <c r="V166"/>
  <c r="V165" s="1"/>
  <c r="AH99"/>
  <c r="AH166"/>
  <c r="AH165" s="1"/>
  <c r="V99"/>
  <c r="J130"/>
  <c r="V185"/>
  <c r="J166"/>
  <c r="J165" s="1"/>
  <c r="AH185"/>
  <c r="AH130"/>
  <c r="AF49"/>
  <c r="AF50"/>
  <c r="K52"/>
  <c r="L52"/>
  <c r="M52"/>
  <c r="N52"/>
  <c r="P52"/>
  <c r="Q52"/>
  <c r="R52"/>
  <c r="S52"/>
  <c r="K60"/>
  <c r="L60"/>
  <c r="M60"/>
  <c r="N60"/>
  <c r="P60"/>
  <c r="Q60"/>
  <c r="R60"/>
  <c r="S60"/>
  <c r="N171"/>
  <c r="T107"/>
  <c r="H107"/>
  <c r="AQ106"/>
  <c r="AP106"/>
  <c r="AO106"/>
  <c r="AN106"/>
  <c r="AL106"/>
  <c r="AK106"/>
  <c r="AJ106"/>
  <c r="AI106"/>
  <c r="AG106"/>
  <c r="AE106"/>
  <c r="AD106"/>
  <c r="AC106"/>
  <c r="AB106"/>
  <c r="Z106"/>
  <c r="Y106"/>
  <c r="X106"/>
  <c r="W106"/>
  <c r="U106"/>
  <c r="S106"/>
  <c r="R106"/>
  <c r="Q106"/>
  <c r="P106"/>
  <c r="N106"/>
  <c r="M106"/>
  <c r="L106"/>
  <c r="K106"/>
  <c r="I106"/>
  <c r="K100"/>
  <c r="AQ100"/>
  <c r="AF107"/>
  <c r="AV38" s="1"/>
  <c r="AO204"/>
  <c r="AO203" s="1"/>
  <c r="AO202" s="1"/>
  <c r="AO201" s="1"/>
  <c r="I204"/>
  <c r="I203" s="1"/>
  <c r="I202" s="1"/>
  <c r="I201" s="1"/>
  <c r="I66"/>
  <c r="I60"/>
  <c r="AF206"/>
  <c r="AV74" s="1"/>
  <c r="T206"/>
  <c r="AU74" s="1"/>
  <c r="H206"/>
  <c r="AT74" s="1"/>
  <c r="AF205"/>
  <c r="AV73" s="1"/>
  <c r="T205"/>
  <c r="AU73" s="1"/>
  <c r="H205"/>
  <c r="AT73" s="1"/>
  <c r="AQ204"/>
  <c r="AQ203" s="1"/>
  <c r="AQ202" s="1"/>
  <c r="AQ201" s="1"/>
  <c r="AP204"/>
  <c r="AP203" s="1"/>
  <c r="AP202" s="1"/>
  <c r="AP201" s="1"/>
  <c r="AN204"/>
  <c r="AN203" s="1"/>
  <c r="AN202" s="1"/>
  <c r="AN201" s="1"/>
  <c r="AL204"/>
  <c r="AL203" s="1"/>
  <c r="AL202" s="1"/>
  <c r="AL201" s="1"/>
  <c r="AK204"/>
  <c r="AK203" s="1"/>
  <c r="AK202" s="1"/>
  <c r="AK201" s="1"/>
  <c r="AJ204"/>
  <c r="AJ203" s="1"/>
  <c r="AJ202" s="1"/>
  <c r="AJ201" s="1"/>
  <c r="AI204"/>
  <c r="AI203" s="1"/>
  <c r="AI202" s="1"/>
  <c r="AI201" s="1"/>
  <c r="AG204"/>
  <c r="AG203" s="1"/>
  <c r="AG202" s="1"/>
  <c r="AG201" s="1"/>
  <c r="AE204"/>
  <c r="AE203" s="1"/>
  <c r="AE202" s="1"/>
  <c r="AE201" s="1"/>
  <c r="AD204"/>
  <c r="AD203" s="1"/>
  <c r="AD202" s="1"/>
  <c r="AD201" s="1"/>
  <c r="AC204"/>
  <c r="AC203" s="1"/>
  <c r="AC202" s="1"/>
  <c r="AC201" s="1"/>
  <c r="AB204"/>
  <c r="AB203" s="1"/>
  <c r="AB202" s="1"/>
  <c r="AB201" s="1"/>
  <c r="Z204"/>
  <c r="Z203" s="1"/>
  <c r="Z202" s="1"/>
  <c r="Z201" s="1"/>
  <c r="Y204"/>
  <c r="Y203" s="1"/>
  <c r="Y202" s="1"/>
  <c r="Y201" s="1"/>
  <c r="X204"/>
  <c r="X203" s="1"/>
  <c r="X202" s="1"/>
  <c r="X201" s="1"/>
  <c r="W204"/>
  <c r="W203" s="1"/>
  <c r="W202" s="1"/>
  <c r="W201" s="1"/>
  <c r="U204"/>
  <c r="U203" s="1"/>
  <c r="U202" s="1"/>
  <c r="U201" s="1"/>
  <c r="S204"/>
  <c r="S203" s="1"/>
  <c r="S202" s="1"/>
  <c r="S201" s="1"/>
  <c r="R204"/>
  <c r="R203" s="1"/>
  <c r="R202" s="1"/>
  <c r="R201" s="1"/>
  <c r="Q204"/>
  <c r="Q203" s="1"/>
  <c r="Q202" s="1"/>
  <c r="Q201" s="1"/>
  <c r="P204"/>
  <c r="P203" s="1"/>
  <c r="P202" s="1"/>
  <c r="P201" s="1"/>
  <c r="N204"/>
  <c r="N203" s="1"/>
  <c r="N202" s="1"/>
  <c r="N201" s="1"/>
  <c r="M204"/>
  <c r="M203" s="1"/>
  <c r="M202" s="1"/>
  <c r="M201" s="1"/>
  <c r="L204"/>
  <c r="L203" s="1"/>
  <c r="L202" s="1"/>
  <c r="L201" s="1"/>
  <c r="K204"/>
  <c r="K203" s="1"/>
  <c r="K202" s="1"/>
  <c r="K201" s="1"/>
  <c r="V98" l="1"/>
  <c r="AU62"/>
  <c r="AU38"/>
  <c r="AT62"/>
  <c r="AT38"/>
  <c r="J46"/>
  <c r="J16" s="1"/>
  <c r="AA12"/>
  <c r="AA13" s="1"/>
  <c r="AM12"/>
  <c r="AM10" i="12" s="1"/>
  <c r="O12" i="7"/>
  <c r="O10" i="9" s="1"/>
  <c r="J164" i="7"/>
  <c r="V97"/>
  <c r="AV62"/>
  <c r="J98"/>
  <c r="J97" s="1"/>
  <c r="AF9" i="9"/>
  <c r="T9"/>
  <c r="AH98" i="7"/>
  <c r="AH97" s="1"/>
  <c r="H71"/>
  <c r="T72"/>
  <c r="AH46"/>
  <c r="AH16" s="1"/>
  <c r="K99"/>
  <c r="T71"/>
  <c r="AH164"/>
  <c r="AF72"/>
  <c r="H72"/>
  <c r="V46"/>
  <c r="V16" s="1"/>
  <c r="AF106"/>
  <c r="AQ99"/>
  <c r="V164"/>
  <c r="I59"/>
  <c r="I46" s="1"/>
  <c r="I16" s="1"/>
  <c r="T201"/>
  <c r="T106"/>
  <c r="H106"/>
  <c r="H201"/>
  <c r="T202"/>
  <c r="H203"/>
  <c r="G36" i="5" s="1"/>
  <c r="AF204" i="7"/>
  <c r="AF202"/>
  <c r="AF201"/>
  <c r="H204"/>
  <c r="T203"/>
  <c r="H36" i="5" s="1"/>
  <c r="AF203" i="7"/>
  <c r="I36" i="5" s="1"/>
  <c r="T204" i="7"/>
  <c r="H202"/>
  <c r="AF179"/>
  <c r="AV31" s="1"/>
  <c r="AF178"/>
  <c r="AV30" s="1"/>
  <c r="AF176"/>
  <c r="AF175"/>
  <c r="AF174"/>
  <c r="AF173"/>
  <c r="AF172"/>
  <c r="AF170"/>
  <c r="AF169"/>
  <c r="AF168"/>
  <c r="AF250"/>
  <c r="AF249"/>
  <c r="AF246"/>
  <c r="AF244"/>
  <c r="AF243"/>
  <c r="AF242"/>
  <c r="AF241"/>
  <c r="AF239"/>
  <c r="AF238"/>
  <c r="AF237"/>
  <c r="AF227"/>
  <c r="AF226"/>
  <c r="AF223"/>
  <c r="AF221"/>
  <c r="AF220"/>
  <c r="AF219"/>
  <c r="AF218"/>
  <c r="AF216"/>
  <c r="AF215"/>
  <c r="AF214"/>
  <c r="AF68"/>
  <c r="AF67"/>
  <c r="AF65"/>
  <c r="AF64"/>
  <c r="AF63"/>
  <c r="AF62"/>
  <c r="AF61"/>
  <c r="AF56"/>
  <c r="AF55"/>
  <c r="AF54"/>
  <c r="AF53"/>
  <c r="AF51"/>
  <c r="AV22" s="1"/>
  <c r="AF161"/>
  <c r="AF160"/>
  <c r="AF159"/>
  <c r="AF158"/>
  <c r="AF156"/>
  <c r="AF155"/>
  <c r="AF154"/>
  <c r="AF139"/>
  <c r="AF136"/>
  <c r="AF135"/>
  <c r="AF134"/>
  <c r="AF133"/>
  <c r="AF128"/>
  <c r="AF127"/>
  <c r="AF126"/>
  <c r="AF125"/>
  <c r="AF123"/>
  <c r="AF122"/>
  <c r="AF121"/>
  <c r="AF115"/>
  <c r="AF114"/>
  <c r="AF112"/>
  <c r="AF110"/>
  <c r="AF105"/>
  <c r="AF104"/>
  <c r="AF103"/>
  <c r="AF102"/>
  <c r="AF101"/>
  <c r="AF199"/>
  <c r="AF198"/>
  <c r="AF193"/>
  <c r="AF192"/>
  <c r="AF189"/>
  <c r="AF188"/>
  <c r="T250"/>
  <c r="T249"/>
  <c r="T248"/>
  <c r="T247"/>
  <c r="T246"/>
  <c r="T245"/>
  <c r="T244"/>
  <c r="T243"/>
  <c r="T242"/>
  <c r="T241"/>
  <c r="T240"/>
  <c r="T239"/>
  <c r="T238"/>
  <c r="T237"/>
  <c r="T236"/>
  <c r="T235"/>
  <c r="T234"/>
  <c r="T233"/>
  <c r="T227"/>
  <c r="T226"/>
  <c r="T225"/>
  <c r="T224"/>
  <c r="T223"/>
  <c r="T222"/>
  <c r="T221"/>
  <c r="T220"/>
  <c r="T219"/>
  <c r="T218"/>
  <c r="T217"/>
  <c r="T216"/>
  <c r="T215"/>
  <c r="T214"/>
  <c r="T213"/>
  <c r="T212"/>
  <c r="T211"/>
  <c r="T210"/>
  <c r="T68"/>
  <c r="T67"/>
  <c r="T65"/>
  <c r="T64"/>
  <c r="T63"/>
  <c r="T62"/>
  <c r="T61"/>
  <c r="T56"/>
  <c r="T55"/>
  <c r="T54"/>
  <c r="T53"/>
  <c r="T51"/>
  <c r="T50"/>
  <c r="T161"/>
  <c r="T160"/>
  <c r="T159"/>
  <c r="T158"/>
  <c r="T156"/>
  <c r="T155"/>
  <c r="T154"/>
  <c r="T139"/>
  <c r="T136"/>
  <c r="T135"/>
  <c r="T134"/>
  <c r="T133"/>
  <c r="T128"/>
  <c r="T127"/>
  <c r="T126"/>
  <c r="T125"/>
  <c r="T123"/>
  <c r="T122"/>
  <c r="T121"/>
  <c r="T115"/>
  <c r="T114"/>
  <c r="T112"/>
  <c r="T110"/>
  <c r="T105"/>
  <c r="T104"/>
  <c r="AU27" s="1"/>
  <c r="T103"/>
  <c r="T102"/>
  <c r="T101"/>
  <c r="T199"/>
  <c r="T198"/>
  <c r="T193"/>
  <c r="T192"/>
  <c r="T189"/>
  <c r="T188"/>
  <c r="T179"/>
  <c r="AU31" s="1"/>
  <c r="T178"/>
  <c r="AU30" s="1"/>
  <c r="T176"/>
  <c r="T175"/>
  <c r="T174"/>
  <c r="T173"/>
  <c r="T172"/>
  <c r="T170"/>
  <c r="T169"/>
  <c r="T168"/>
  <c r="AQ248"/>
  <c r="AP248"/>
  <c r="AP247" s="1"/>
  <c r="AO248"/>
  <c r="AO247" s="1"/>
  <c r="AN248"/>
  <c r="AN247" s="1"/>
  <c r="AL248"/>
  <c r="AL247" s="1"/>
  <c r="AK248"/>
  <c r="AK247" s="1"/>
  <c r="AJ248"/>
  <c r="AJ247" s="1"/>
  <c r="AI248"/>
  <c r="AQ247"/>
  <c r="AQ245"/>
  <c r="AP245"/>
  <c r="AO245"/>
  <c r="AN245"/>
  <c r="AL245"/>
  <c r="AK245"/>
  <c r="AJ245"/>
  <c r="AI245"/>
  <c r="AQ240"/>
  <c r="AP240"/>
  <c r="AO240"/>
  <c r="AN240"/>
  <c r="AL240"/>
  <c r="AK240"/>
  <c r="AJ240"/>
  <c r="AI240"/>
  <c r="AQ236"/>
  <c r="AP236"/>
  <c r="AO236"/>
  <c r="AN236"/>
  <c r="AN235" s="1"/>
  <c r="AL236"/>
  <c r="AL235" s="1"/>
  <c r="AK236"/>
  <c r="AJ236"/>
  <c r="AI236"/>
  <c r="AQ225"/>
  <c r="AP225"/>
  <c r="AP224" s="1"/>
  <c r="AO225"/>
  <c r="AO224" s="1"/>
  <c r="AN225"/>
  <c r="AN224" s="1"/>
  <c r="AL225"/>
  <c r="AL224" s="1"/>
  <c r="AK225"/>
  <c r="AK224" s="1"/>
  <c r="AJ225"/>
  <c r="AJ224" s="1"/>
  <c r="AI225"/>
  <c r="AQ224"/>
  <c r="AQ222"/>
  <c r="AP222"/>
  <c r="AO222"/>
  <c r="AN222"/>
  <c r="AL222"/>
  <c r="AK222"/>
  <c r="AJ222"/>
  <c r="AI222"/>
  <c r="AQ217"/>
  <c r="AP217"/>
  <c r="AO217"/>
  <c r="AN217"/>
  <c r="AL217"/>
  <c r="AK217"/>
  <c r="AJ217"/>
  <c r="AI217"/>
  <c r="AQ213"/>
  <c r="AP213"/>
  <c r="AO213"/>
  <c r="AO212" s="1"/>
  <c r="AN213"/>
  <c r="AN212" s="1"/>
  <c r="AL213"/>
  <c r="AK213"/>
  <c r="AJ213"/>
  <c r="AJ212" s="1"/>
  <c r="AI213"/>
  <c r="AI212" s="1"/>
  <c r="AQ66"/>
  <c r="AP66"/>
  <c r="AO66"/>
  <c r="AN66"/>
  <c r="AL66"/>
  <c r="AK66"/>
  <c r="AJ66"/>
  <c r="AI66"/>
  <c r="AG66"/>
  <c r="AQ60"/>
  <c r="AP60"/>
  <c r="AO60"/>
  <c r="AN60"/>
  <c r="AL60"/>
  <c r="AK60"/>
  <c r="AJ60"/>
  <c r="AI60"/>
  <c r="AG60"/>
  <c r="AQ52"/>
  <c r="AP52"/>
  <c r="AO52"/>
  <c r="AN52"/>
  <c r="AL52"/>
  <c r="AK52"/>
  <c r="AJ52"/>
  <c r="AI52"/>
  <c r="AG52"/>
  <c r="AQ48"/>
  <c r="AP48"/>
  <c r="AO48"/>
  <c r="AN48"/>
  <c r="AL48"/>
  <c r="AK48"/>
  <c r="AJ48"/>
  <c r="AI48"/>
  <c r="AG48"/>
  <c r="AQ157"/>
  <c r="AP157"/>
  <c r="AO157"/>
  <c r="AN157"/>
  <c r="AL157"/>
  <c r="AK157"/>
  <c r="AJ157"/>
  <c r="AI157"/>
  <c r="AG157"/>
  <c r="AQ153"/>
  <c r="AP153"/>
  <c r="AO153"/>
  <c r="AN153"/>
  <c r="AL153"/>
  <c r="AK153"/>
  <c r="AJ153"/>
  <c r="AI153"/>
  <c r="AG153"/>
  <c r="AQ138"/>
  <c r="AQ137" s="1"/>
  <c r="AP138"/>
  <c r="AP137" s="1"/>
  <c r="AO138"/>
  <c r="AO137" s="1"/>
  <c r="AN138"/>
  <c r="AN137" s="1"/>
  <c r="AL138"/>
  <c r="AL137" s="1"/>
  <c r="AK138"/>
  <c r="AK137" s="1"/>
  <c r="AJ138"/>
  <c r="AJ137" s="1"/>
  <c r="AI138"/>
  <c r="AI137" s="1"/>
  <c r="AG138"/>
  <c r="AQ132"/>
  <c r="AQ131" s="1"/>
  <c r="AP132"/>
  <c r="AP131" s="1"/>
  <c r="AO132"/>
  <c r="AO131" s="1"/>
  <c r="AN132"/>
  <c r="AN131" s="1"/>
  <c r="AL132"/>
  <c r="AL131" s="1"/>
  <c r="AK132"/>
  <c r="AK131" s="1"/>
  <c r="AJ132"/>
  <c r="AJ131" s="1"/>
  <c r="AI132"/>
  <c r="AI131" s="1"/>
  <c r="AG132"/>
  <c r="AQ124"/>
  <c r="AP124"/>
  <c r="AO124"/>
  <c r="AN124"/>
  <c r="AL124"/>
  <c r="AK124"/>
  <c r="AJ124"/>
  <c r="AI124"/>
  <c r="AG124"/>
  <c r="AQ120"/>
  <c r="AP120"/>
  <c r="AO120"/>
  <c r="AN120"/>
  <c r="AL120"/>
  <c r="AK120"/>
  <c r="AJ120"/>
  <c r="AI120"/>
  <c r="AG120"/>
  <c r="AQ113"/>
  <c r="AP113"/>
  <c r="AO113"/>
  <c r="AN113"/>
  <c r="AL113"/>
  <c r="AK113"/>
  <c r="AJ113"/>
  <c r="AI113"/>
  <c r="AG113"/>
  <c r="AQ109"/>
  <c r="AP109"/>
  <c r="AO109"/>
  <c r="AN109"/>
  <c r="AL109"/>
  <c r="AK109"/>
  <c r="AJ109"/>
  <c r="AI109"/>
  <c r="AG109"/>
  <c r="AP100"/>
  <c r="AP99" s="1"/>
  <c r="AO100"/>
  <c r="AO99" s="1"/>
  <c r="AN100"/>
  <c r="AN99" s="1"/>
  <c r="AL100"/>
  <c r="AL99" s="1"/>
  <c r="AK100"/>
  <c r="AK99" s="1"/>
  <c r="AJ100"/>
  <c r="AJ99" s="1"/>
  <c r="AI100"/>
  <c r="AI99" s="1"/>
  <c r="AG100"/>
  <c r="AG99" s="1"/>
  <c r="AQ197"/>
  <c r="AQ196" s="1"/>
  <c r="AQ195" s="1"/>
  <c r="AP197"/>
  <c r="AP196" s="1"/>
  <c r="AP195" s="1"/>
  <c r="AO197"/>
  <c r="AO196" s="1"/>
  <c r="AO195" s="1"/>
  <c r="AN197"/>
  <c r="AN196" s="1"/>
  <c r="AN195" s="1"/>
  <c r="AL197"/>
  <c r="AL196" s="1"/>
  <c r="AL195" s="1"/>
  <c r="AK197"/>
  <c r="AK196" s="1"/>
  <c r="AK195" s="1"/>
  <c r="AJ197"/>
  <c r="AJ196" s="1"/>
  <c r="AJ195" s="1"/>
  <c r="AI197"/>
  <c r="AI196" s="1"/>
  <c r="AI195" s="1"/>
  <c r="AG197"/>
  <c r="AQ191"/>
  <c r="AQ190" s="1"/>
  <c r="AP191"/>
  <c r="AP190" s="1"/>
  <c r="AO191"/>
  <c r="AO190" s="1"/>
  <c r="AN191"/>
  <c r="AN190" s="1"/>
  <c r="AL191"/>
  <c r="AL190" s="1"/>
  <c r="AK191"/>
  <c r="AK190" s="1"/>
  <c r="AJ191"/>
  <c r="AJ190" s="1"/>
  <c r="AI191"/>
  <c r="AG191"/>
  <c r="AG190" s="1"/>
  <c r="AQ187"/>
  <c r="AQ186" s="1"/>
  <c r="AP187"/>
  <c r="AP186" s="1"/>
  <c r="AO187"/>
  <c r="AO186" s="1"/>
  <c r="AN187"/>
  <c r="AN186" s="1"/>
  <c r="AL187"/>
  <c r="AL186" s="1"/>
  <c r="AK187"/>
  <c r="AK186" s="1"/>
  <c r="AJ187"/>
  <c r="AJ186" s="1"/>
  <c r="AI187"/>
  <c r="AI186" s="1"/>
  <c r="AG187"/>
  <c r="AQ177"/>
  <c r="AP177"/>
  <c r="AO177"/>
  <c r="AN177"/>
  <c r="AL177"/>
  <c r="AK177"/>
  <c r="AJ177"/>
  <c r="AI177"/>
  <c r="AG177"/>
  <c r="AQ171"/>
  <c r="AP171"/>
  <c r="AO171"/>
  <c r="AN171"/>
  <c r="AL171"/>
  <c r="AK171"/>
  <c r="AJ171"/>
  <c r="AI171"/>
  <c r="AG171"/>
  <c r="AQ167"/>
  <c r="AP167"/>
  <c r="AO167"/>
  <c r="AN167"/>
  <c r="AL167"/>
  <c r="AK167"/>
  <c r="AJ167"/>
  <c r="AI167"/>
  <c r="AG167"/>
  <c r="AE66"/>
  <c r="AD66"/>
  <c r="AC66"/>
  <c r="AB66"/>
  <c r="Z66"/>
  <c r="Y66"/>
  <c r="X66"/>
  <c r="W66"/>
  <c r="U66"/>
  <c r="AE60"/>
  <c r="AD60"/>
  <c r="AC60"/>
  <c r="AB60"/>
  <c r="Z60"/>
  <c r="Y60"/>
  <c r="X60"/>
  <c r="W60"/>
  <c r="U60"/>
  <c r="AE52"/>
  <c r="AD52"/>
  <c r="AC52"/>
  <c r="AB52"/>
  <c r="Z52"/>
  <c r="Y52"/>
  <c r="X52"/>
  <c r="W52"/>
  <c r="U52"/>
  <c r="AE48"/>
  <c r="AD48"/>
  <c r="AC48"/>
  <c r="AB48"/>
  <c r="Z48"/>
  <c r="Y48"/>
  <c r="X48"/>
  <c r="W48"/>
  <c r="U48"/>
  <c r="AE157"/>
  <c r="AD157"/>
  <c r="AC157"/>
  <c r="AB157"/>
  <c r="Z157"/>
  <c r="Y157"/>
  <c r="X157"/>
  <c r="W157"/>
  <c r="U157"/>
  <c r="AE153"/>
  <c r="AD153"/>
  <c r="AC153"/>
  <c r="AB153"/>
  <c r="Z153"/>
  <c r="Y153"/>
  <c r="X153"/>
  <c r="W153"/>
  <c r="U153"/>
  <c r="AE138"/>
  <c r="AE137" s="1"/>
  <c r="AD138"/>
  <c r="AD137" s="1"/>
  <c r="AC138"/>
  <c r="AC137" s="1"/>
  <c r="AB138"/>
  <c r="AB137" s="1"/>
  <c r="Z138"/>
  <c r="Z137" s="1"/>
  <c r="Y138"/>
  <c r="Y137" s="1"/>
  <c r="X138"/>
  <c r="X137" s="1"/>
  <c r="W138"/>
  <c r="W137" s="1"/>
  <c r="U138"/>
  <c r="AE132"/>
  <c r="AE131" s="1"/>
  <c r="AD132"/>
  <c r="AD131" s="1"/>
  <c r="AC132"/>
  <c r="AC131" s="1"/>
  <c r="AB132"/>
  <c r="AB131" s="1"/>
  <c r="Z132"/>
  <c r="Z131" s="1"/>
  <c r="Y132"/>
  <c r="Y131" s="1"/>
  <c r="X132"/>
  <c r="X131" s="1"/>
  <c r="W132"/>
  <c r="W131" s="1"/>
  <c r="U132"/>
  <c r="U131" s="1"/>
  <c r="AE124"/>
  <c r="AD124"/>
  <c r="AC124"/>
  <c r="AB124"/>
  <c r="Z124"/>
  <c r="Y124"/>
  <c r="X124"/>
  <c r="W124"/>
  <c r="U124"/>
  <c r="AE120"/>
  <c r="AD120"/>
  <c r="AC120"/>
  <c r="AB120"/>
  <c r="Z120"/>
  <c r="Y120"/>
  <c r="X120"/>
  <c r="W120"/>
  <c r="U120"/>
  <c r="AE113"/>
  <c r="AD113"/>
  <c r="AC113"/>
  <c r="AB113"/>
  <c r="Z113"/>
  <c r="Y113"/>
  <c r="X113"/>
  <c r="W113"/>
  <c r="U113"/>
  <c r="AE109"/>
  <c r="AD109"/>
  <c r="AC109"/>
  <c r="AB109"/>
  <c r="Z109"/>
  <c r="Y109"/>
  <c r="X109"/>
  <c r="W109"/>
  <c r="U109"/>
  <c r="AE100"/>
  <c r="AE99" s="1"/>
  <c r="AD100"/>
  <c r="AD99" s="1"/>
  <c r="AC100"/>
  <c r="AC99" s="1"/>
  <c r="AB100"/>
  <c r="AB99" s="1"/>
  <c r="Z100"/>
  <c r="Z99" s="1"/>
  <c r="Y100"/>
  <c r="Y99" s="1"/>
  <c r="X100"/>
  <c r="X99" s="1"/>
  <c r="W100"/>
  <c r="W99" s="1"/>
  <c r="U100"/>
  <c r="U99" s="1"/>
  <c r="AE197"/>
  <c r="AE196" s="1"/>
  <c r="AE195" s="1"/>
  <c r="AD197"/>
  <c r="AD196" s="1"/>
  <c r="AD195" s="1"/>
  <c r="AC197"/>
  <c r="AC196" s="1"/>
  <c r="AC195" s="1"/>
  <c r="AB197"/>
  <c r="AB196" s="1"/>
  <c r="AB195" s="1"/>
  <c r="Z197"/>
  <c r="Z196" s="1"/>
  <c r="Z195" s="1"/>
  <c r="Y197"/>
  <c r="Y196" s="1"/>
  <c r="Y195" s="1"/>
  <c r="X197"/>
  <c r="X196" s="1"/>
  <c r="X195" s="1"/>
  <c r="W197"/>
  <c r="W196" s="1"/>
  <c r="W195" s="1"/>
  <c r="U197"/>
  <c r="U196" s="1"/>
  <c r="U195" s="1"/>
  <c r="AE191"/>
  <c r="AE190" s="1"/>
  <c r="AD191"/>
  <c r="AC191"/>
  <c r="AC190" s="1"/>
  <c r="AB191"/>
  <c r="AB190" s="1"/>
  <c r="Z191"/>
  <c r="Z190" s="1"/>
  <c r="Y191"/>
  <c r="Y190" s="1"/>
  <c r="X191"/>
  <c r="X190" s="1"/>
  <c r="W191"/>
  <c r="W190" s="1"/>
  <c r="U191"/>
  <c r="AD190"/>
  <c r="AE187"/>
  <c r="AE186" s="1"/>
  <c r="AD187"/>
  <c r="AC187"/>
  <c r="AC186" s="1"/>
  <c r="AB187"/>
  <c r="AB186" s="1"/>
  <c r="Z187"/>
  <c r="Z186" s="1"/>
  <c r="Y187"/>
  <c r="Y186" s="1"/>
  <c r="X187"/>
  <c r="X186" s="1"/>
  <c r="W187"/>
  <c r="W186" s="1"/>
  <c r="U187"/>
  <c r="AD186"/>
  <c r="AE177"/>
  <c r="AD177"/>
  <c r="AC177"/>
  <c r="AB177"/>
  <c r="Z177"/>
  <c r="Y177"/>
  <c r="X177"/>
  <c r="W177"/>
  <c r="U177"/>
  <c r="AE171"/>
  <c r="AD171"/>
  <c r="AC171"/>
  <c r="AB171"/>
  <c r="Z171"/>
  <c r="Y171"/>
  <c r="X171"/>
  <c r="W171"/>
  <c r="U171"/>
  <c r="AE167"/>
  <c r="AD167"/>
  <c r="AC167"/>
  <c r="AB167"/>
  <c r="Z167"/>
  <c r="Y167"/>
  <c r="X167"/>
  <c r="W167"/>
  <c r="U167"/>
  <c r="AU20" l="1"/>
  <c r="AV21"/>
  <c r="AV27"/>
  <c r="AV20"/>
  <c r="AU22"/>
  <c r="AU25"/>
  <c r="AU28"/>
  <c r="AU41"/>
  <c r="AU43"/>
  <c r="AU82"/>
  <c r="AV25"/>
  <c r="AV28"/>
  <c r="AV41"/>
  <c r="AV43"/>
  <c r="AV82"/>
  <c r="AU21"/>
  <c r="AU24"/>
  <c r="AU26"/>
  <c r="AU40"/>
  <c r="AV24"/>
  <c r="AV26"/>
  <c r="AV40"/>
  <c r="AU66"/>
  <c r="AU42"/>
  <c r="AU68"/>
  <c r="AU44"/>
  <c r="AV66"/>
  <c r="AV42"/>
  <c r="AV68"/>
  <c r="AV44"/>
  <c r="AI47"/>
  <c r="AN47"/>
  <c r="W47"/>
  <c r="AB47"/>
  <c r="AA10" i="12"/>
  <c r="AA10" i="9"/>
  <c r="AM10"/>
  <c r="AM13" i="7"/>
  <c r="O10" i="12"/>
  <c r="O13" i="7"/>
  <c r="J12"/>
  <c r="J10" i="12" s="1"/>
  <c r="U47" i="7"/>
  <c r="Z47"/>
  <c r="AE47"/>
  <c r="AG47"/>
  <c r="AL47"/>
  <c r="AQ47"/>
  <c r="AV70"/>
  <c r="AU57"/>
  <c r="AU58"/>
  <c r="AV58"/>
  <c r="AV57"/>
  <c r="X47"/>
  <c r="AC47"/>
  <c r="AJ47"/>
  <c r="AO47"/>
  <c r="AV67"/>
  <c r="Y47"/>
  <c r="AD47"/>
  <c r="AK47"/>
  <c r="AP47"/>
  <c r="AV47"/>
  <c r="AH12"/>
  <c r="AL212"/>
  <c r="AL211" s="1"/>
  <c r="AL210" s="1"/>
  <c r="V12"/>
  <c r="AF71"/>
  <c r="AU54"/>
  <c r="AV54"/>
  <c r="AU64"/>
  <c r="AU70"/>
  <c r="AV65"/>
  <c r="AV71"/>
  <c r="AV64"/>
  <c r="AU65"/>
  <c r="AU71"/>
  <c r="AU67"/>
  <c r="AU51"/>
  <c r="AU49"/>
  <c r="AU55"/>
  <c r="AV49"/>
  <c r="AV48"/>
  <c r="AU48"/>
  <c r="AV51"/>
  <c r="AV55"/>
  <c r="AV53"/>
  <c r="AV52"/>
  <c r="AU52"/>
  <c r="AU53"/>
  <c r="AU47"/>
  <c r="AK130"/>
  <c r="AP130"/>
  <c r="AI130"/>
  <c r="Y130"/>
  <c r="AD130"/>
  <c r="W130"/>
  <c r="Z185"/>
  <c r="AE185"/>
  <c r="AC108"/>
  <c r="Z119"/>
  <c r="Z118" s="1"/>
  <c r="AE119"/>
  <c r="AE118" s="1"/>
  <c r="AL185"/>
  <c r="AJ108"/>
  <c r="AO108"/>
  <c r="AL119"/>
  <c r="AL118" s="1"/>
  <c r="AO152"/>
  <c r="AO151" s="1"/>
  <c r="AG166"/>
  <c r="AG165" s="1"/>
  <c r="AF240"/>
  <c r="AF245"/>
  <c r="AO185"/>
  <c r="AJ185"/>
  <c r="AL108"/>
  <c r="X166"/>
  <c r="X165" s="1"/>
  <c r="AC166"/>
  <c r="AC165" s="1"/>
  <c r="T171"/>
  <c r="T177"/>
  <c r="Y108"/>
  <c r="AD108"/>
  <c r="AD98" s="1"/>
  <c r="X108"/>
  <c r="U59"/>
  <c r="Z59"/>
  <c r="AE59"/>
  <c r="Y59"/>
  <c r="AD59"/>
  <c r="AN152"/>
  <c r="AN151" s="1"/>
  <c r="AQ152"/>
  <c r="AQ151" s="1"/>
  <c r="AF222"/>
  <c r="T109"/>
  <c r="T153"/>
  <c r="AF197"/>
  <c r="AF109"/>
  <c r="AF124"/>
  <c r="T167"/>
  <c r="W108"/>
  <c r="AB108"/>
  <c r="U108"/>
  <c r="AE108"/>
  <c r="T157"/>
  <c r="T48"/>
  <c r="X59"/>
  <c r="AC59"/>
  <c r="AK152"/>
  <c r="AK151" s="1"/>
  <c r="AP152"/>
  <c r="AP151" s="1"/>
  <c r="AJ152"/>
  <c r="AJ151" s="1"/>
  <c r="AI59"/>
  <c r="AN59"/>
  <c r="AF66"/>
  <c r="AN211"/>
  <c r="AN210" s="1"/>
  <c r="T132"/>
  <c r="U186"/>
  <c r="T187"/>
  <c r="AG137"/>
  <c r="AF137" s="1"/>
  <c r="AF138"/>
  <c r="AF48"/>
  <c r="T60"/>
  <c r="T195"/>
  <c r="T124"/>
  <c r="T131"/>
  <c r="AF167"/>
  <c r="AK185"/>
  <c r="AG186"/>
  <c r="AF186" s="1"/>
  <c r="AF187"/>
  <c r="AQ185"/>
  <c r="AF113"/>
  <c r="AF52"/>
  <c r="T99"/>
  <c r="T100"/>
  <c r="U119"/>
  <c r="T120"/>
  <c r="W59"/>
  <c r="T66"/>
  <c r="X185"/>
  <c r="AC185"/>
  <c r="U190"/>
  <c r="T190" s="1"/>
  <c r="T191"/>
  <c r="U137"/>
  <c r="T137" s="1"/>
  <c r="T138"/>
  <c r="T52"/>
  <c r="AF171"/>
  <c r="AF191"/>
  <c r="AF120"/>
  <c r="AI224"/>
  <c r="AF224" s="1"/>
  <c r="AF225"/>
  <c r="AI247"/>
  <c r="AF247" s="1"/>
  <c r="AF248"/>
  <c r="AF177"/>
  <c r="AI190"/>
  <c r="AF190" s="1"/>
  <c r="AF99"/>
  <c r="AF100"/>
  <c r="AG131"/>
  <c r="AF132"/>
  <c r="AQ130"/>
  <c r="AI152"/>
  <c r="AI151" s="1"/>
  <c r="AF153"/>
  <c r="AG152"/>
  <c r="AF157"/>
  <c r="AF60"/>
  <c r="AF217"/>
  <c r="AI235"/>
  <c r="AF236"/>
  <c r="AN234"/>
  <c r="AN233" s="1"/>
  <c r="T197"/>
  <c r="T113"/>
  <c r="Z108"/>
  <c r="AB130"/>
  <c r="Z152"/>
  <c r="Z151" s="1"/>
  <c r="AB59"/>
  <c r="AO166"/>
  <c r="AO165" s="1"/>
  <c r="AL152"/>
  <c r="AL151" s="1"/>
  <c r="T196"/>
  <c r="X152"/>
  <c r="X151" s="1"/>
  <c r="AC152"/>
  <c r="AC151" s="1"/>
  <c r="AG196"/>
  <c r="AN130"/>
  <c r="AF213"/>
  <c r="AE130"/>
  <c r="X130"/>
  <c r="Z166"/>
  <c r="Z165" s="1"/>
  <c r="AO130"/>
  <c r="U166"/>
  <c r="U165" s="1"/>
  <c r="W119"/>
  <c r="W118" s="1"/>
  <c r="AB119"/>
  <c r="AB118" s="1"/>
  <c r="Y152"/>
  <c r="Y151" s="1"/>
  <c r="AD152"/>
  <c r="AD151" s="1"/>
  <c r="AI166"/>
  <c r="AI165" s="1"/>
  <c r="AN166"/>
  <c r="AN165" s="1"/>
  <c r="AL166"/>
  <c r="AL165" s="1"/>
  <c r="AQ166"/>
  <c r="AQ165" s="1"/>
  <c r="AK166"/>
  <c r="AK165" s="1"/>
  <c r="AN185"/>
  <c r="AI108"/>
  <c r="AN108"/>
  <c r="AG108"/>
  <c r="AQ108"/>
  <c r="AI119"/>
  <c r="AI118" s="1"/>
  <c r="AN119"/>
  <c r="AN118" s="1"/>
  <c r="AG119"/>
  <c r="AQ119"/>
  <c r="AQ118" s="1"/>
  <c r="AJ59"/>
  <c r="AO59"/>
  <c r="AO211"/>
  <c r="AO210" s="1"/>
  <c r="AQ212"/>
  <c r="AQ211" s="1"/>
  <c r="AQ210" s="1"/>
  <c r="AJ235"/>
  <c r="AJ234" s="1"/>
  <c r="AJ233" s="1"/>
  <c r="AO235"/>
  <c r="AO234" s="1"/>
  <c r="AO233" s="1"/>
  <c r="W185"/>
  <c r="Y119"/>
  <c r="Y118" s="1"/>
  <c r="AD119"/>
  <c r="AD118" s="1"/>
  <c r="X119"/>
  <c r="X118" s="1"/>
  <c r="AC119"/>
  <c r="AC118" s="1"/>
  <c r="W152"/>
  <c r="W151" s="1"/>
  <c r="AB152"/>
  <c r="AB151" s="1"/>
  <c r="U152"/>
  <c r="AE152"/>
  <c r="AE151" s="1"/>
  <c r="AP166"/>
  <c r="AP165" s="1"/>
  <c r="AJ166"/>
  <c r="AJ165" s="1"/>
  <c r="AK108"/>
  <c r="AP108"/>
  <c r="AK119"/>
  <c r="AK118" s="1"/>
  <c r="AP119"/>
  <c r="AP118" s="1"/>
  <c r="AJ119"/>
  <c r="AJ118" s="1"/>
  <c r="AO119"/>
  <c r="AO118" s="1"/>
  <c r="AG59"/>
  <c r="AL59"/>
  <c r="AQ59"/>
  <c r="AK59"/>
  <c r="AP59"/>
  <c r="AJ211"/>
  <c r="AJ210" s="1"/>
  <c r="AL234"/>
  <c r="AL233" s="1"/>
  <c r="AQ235"/>
  <c r="AQ234" s="1"/>
  <c r="AQ233" s="1"/>
  <c r="AP185"/>
  <c r="AB185"/>
  <c r="AJ130"/>
  <c r="AK235"/>
  <c r="AK234" s="1"/>
  <c r="AK233" s="1"/>
  <c r="AP235"/>
  <c r="AP234" s="1"/>
  <c r="AP233" s="1"/>
  <c r="AL130"/>
  <c r="AK212"/>
  <c r="AK211" s="1"/>
  <c r="AK210" s="1"/>
  <c r="AP212"/>
  <c r="AP211" s="1"/>
  <c r="AP210" s="1"/>
  <c r="W166"/>
  <c r="W165" s="1"/>
  <c r="AB166"/>
  <c r="AB165" s="1"/>
  <c r="AE166"/>
  <c r="AE165" s="1"/>
  <c r="AC130"/>
  <c r="Y185"/>
  <c r="Y166"/>
  <c r="Y165" s="1"/>
  <c r="AD166"/>
  <c r="AD165" s="1"/>
  <c r="AD185"/>
  <c r="Z130"/>
  <c r="S167"/>
  <c r="R167"/>
  <c r="Q167"/>
  <c r="P167"/>
  <c r="N167"/>
  <c r="M167"/>
  <c r="L167"/>
  <c r="K167"/>
  <c r="I177"/>
  <c r="I171"/>
  <c r="I167"/>
  <c r="S191"/>
  <c r="S190" s="1"/>
  <c r="R191"/>
  <c r="R190" s="1"/>
  <c r="Q191"/>
  <c r="Q190" s="1"/>
  <c r="P191"/>
  <c r="P190" s="1"/>
  <c r="N191"/>
  <c r="N190" s="1"/>
  <c r="M191"/>
  <c r="M190" s="1"/>
  <c r="L191"/>
  <c r="L190" s="1"/>
  <c r="K191"/>
  <c r="K190" s="1"/>
  <c r="I191"/>
  <c r="I190" s="1"/>
  <c r="S187"/>
  <c r="S186" s="1"/>
  <c r="R187"/>
  <c r="R186" s="1"/>
  <c r="Q187"/>
  <c r="Q186" s="1"/>
  <c r="P187"/>
  <c r="P186" s="1"/>
  <c r="N187"/>
  <c r="N186" s="1"/>
  <c r="M187"/>
  <c r="M186" s="1"/>
  <c r="L187"/>
  <c r="L186" s="1"/>
  <c r="K187"/>
  <c r="K186" s="1"/>
  <c r="I187"/>
  <c r="I186" s="1"/>
  <c r="I197"/>
  <c r="I196" s="1"/>
  <c r="I195" s="1"/>
  <c r="S100"/>
  <c r="S99" s="1"/>
  <c r="R100"/>
  <c r="R99" s="1"/>
  <c r="Q100"/>
  <c r="Q99" s="1"/>
  <c r="P100"/>
  <c r="P99" s="1"/>
  <c r="N100"/>
  <c r="N99" s="1"/>
  <c r="M100"/>
  <c r="M99" s="1"/>
  <c r="L100"/>
  <c r="L99" s="1"/>
  <c r="I100"/>
  <c r="I99" s="1"/>
  <c r="S109"/>
  <c r="R109"/>
  <c r="Q109"/>
  <c r="P109"/>
  <c r="N109"/>
  <c r="M109"/>
  <c r="L109"/>
  <c r="K109"/>
  <c r="I113"/>
  <c r="I109"/>
  <c r="S120"/>
  <c r="R120"/>
  <c r="Q120"/>
  <c r="P120"/>
  <c r="N120"/>
  <c r="M120"/>
  <c r="L120"/>
  <c r="K120"/>
  <c r="I120"/>
  <c r="I124"/>
  <c r="S132"/>
  <c r="R132"/>
  <c r="Q132"/>
  <c r="P132"/>
  <c r="P131" s="1"/>
  <c r="N132"/>
  <c r="N131" s="1"/>
  <c r="M132"/>
  <c r="M131" s="1"/>
  <c r="L132"/>
  <c r="L131" s="1"/>
  <c r="K132"/>
  <c r="K131" s="1"/>
  <c r="S131"/>
  <c r="R131"/>
  <c r="Q131"/>
  <c r="I132"/>
  <c r="I131" s="1"/>
  <c r="S138"/>
  <c r="R138"/>
  <c r="R137" s="1"/>
  <c r="Q138"/>
  <c r="Q137" s="1"/>
  <c r="P138"/>
  <c r="P137" s="1"/>
  <c r="N138"/>
  <c r="N137" s="1"/>
  <c r="M138"/>
  <c r="M137" s="1"/>
  <c r="L138"/>
  <c r="L137" s="1"/>
  <c r="K138"/>
  <c r="K137" s="1"/>
  <c r="S137"/>
  <c r="I138"/>
  <c r="I137" s="1"/>
  <c r="S153"/>
  <c r="R153"/>
  <c r="Q153"/>
  <c r="P153"/>
  <c r="N153"/>
  <c r="M153"/>
  <c r="L153"/>
  <c r="K153"/>
  <c r="I157"/>
  <c r="I153"/>
  <c r="S48"/>
  <c r="S47" s="1"/>
  <c r="R48"/>
  <c r="R47" s="1"/>
  <c r="Q48"/>
  <c r="Q47" s="1"/>
  <c r="P48"/>
  <c r="P47" s="1"/>
  <c r="N48"/>
  <c r="N47" s="1"/>
  <c r="M48"/>
  <c r="M47" s="1"/>
  <c r="L48"/>
  <c r="L47" s="1"/>
  <c r="K48"/>
  <c r="K47" s="1"/>
  <c r="J13" l="1"/>
  <c r="J10" i="9"/>
  <c r="AF165" i="7"/>
  <c r="I166"/>
  <c r="I165" s="1"/>
  <c r="T165"/>
  <c r="AH10" i="12"/>
  <c r="AH10" i="9"/>
  <c r="V10" i="12"/>
  <c r="V10" i="9"/>
  <c r="V13" i="7"/>
  <c r="AH13"/>
  <c r="Z98"/>
  <c r="Z97" s="1"/>
  <c r="AB98"/>
  <c r="AB97" s="1"/>
  <c r="AK98"/>
  <c r="AK97" s="1"/>
  <c r="AN98"/>
  <c r="AN97" s="1"/>
  <c r="AE98"/>
  <c r="AE97" s="1"/>
  <c r="Y98"/>
  <c r="Y97" s="1"/>
  <c r="AO98"/>
  <c r="AO97" s="1"/>
  <c r="AV75"/>
  <c r="AI98"/>
  <c r="AI97" s="1"/>
  <c r="Z46"/>
  <c r="Z16" s="1"/>
  <c r="AJ98"/>
  <c r="AJ97" s="1"/>
  <c r="AC98"/>
  <c r="AC97" s="1"/>
  <c r="AU75"/>
  <c r="AQ98"/>
  <c r="AQ97" s="1"/>
  <c r="X98"/>
  <c r="X97" s="1"/>
  <c r="AP98"/>
  <c r="AP97" s="1"/>
  <c r="AD97"/>
  <c r="W98"/>
  <c r="W97" s="1"/>
  <c r="AL98"/>
  <c r="AL97" s="1"/>
  <c r="AI46"/>
  <c r="AI16" s="1"/>
  <c r="AC46"/>
  <c r="AC16" s="1"/>
  <c r="X46"/>
  <c r="X16" s="1"/>
  <c r="AN46"/>
  <c r="AN16" s="1"/>
  <c r="AN164"/>
  <c r="AE46"/>
  <c r="AE16" s="1"/>
  <c r="AC164"/>
  <c r="U98"/>
  <c r="AQ46"/>
  <c r="AQ16" s="1"/>
  <c r="Z164"/>
  <c r="AO164"/>
  <c r="AD46"/>
  <c r="AD16" s="1"/>
  <c r="AL164"/>
  <c r="AJ46"/>
  <c r="AJ16" s="1"/>
  <c r="AE164"/>
  <c r="AK164"/>
  <c r="AL46"/>
  <c r="AL16" s="1"/>
  <c r="AJ164"/>
  <c r="X164"/>
  <c r="W46"/>
  <c r="W16" s="1"/>
  <c r="AI185"/>
  <c r="AI164" s="1"/>
  <c r="R185"/>
  <c r="AB46"/>
  <c r="AB16" s="1"/>
  <c r="Y46"/>
  <c r="Y16" s="1"/>
  <c r="I119"/>
  <c r="I118" s="1"/>
  <c r="AP46"/>
  <c r="AP16" s="1"/>
  <c r="U130"/>
  <c r="T130" s="1"/>
  <c r="AB164"/>
  <c r="T108"/>
  <c r="U151"/>
  <c r="T151" s="1"/>
  <c r="T152"/>
  <c r="AG118"/>
  <c r="AF118" s="1"/>
  <c r="AF119"/>
  <c r="AG98"/>
  <c r="AF108"/>
  <c r="T166"/>
  <c r="AG195"/>
  <c r="AF195" s="1"/>
  <c r="AF196"/>
  <c r="AG130"/>
  <c r="AF130" s="1"/>
  <c r="AF131"/>
  <c r="I130"/>
  <c r="I108"/>
  <c r="I98" s="1"/>
  <c r="AO46"/>
  <c r="AO16" s="1"/>
  <c r="AI211"/>
  <c r="U118"/>
  <c r="T118" s="1"/>
  <c r="T119"/>
  <c r="U185"/>
  <c r="T185" s="1"/>
  <c r="T186"/>
  <c r="AG46"/>
  <c r="AG16" s="1"/>
  <c r="AF59"/>
  <c r="AP164"/>
  <c r="T47"/>
  <c r="AF47"/>
  <c r="AF166"/>
  <c r="L130"/>
  <c r="U46"/>
  <c r="U16" s="1"/>
  <c r="AK46"/>
  <c r="AK16" s="1"/>
  <c r="AG185"/>
  <c r="AQ164"/>
  <c r="AI234"/>
  <c r="AF235"/>
  <c r="AG151"/>
  <c r="AF151" s="1"/>
  <c r="AF152"/>
  <c r="T59"/>
  <c r="AF212"/>
  <c r="N130"/>
  <c r="M130"/>
  <c r="S130"/>
  <c r="I152"/>
  <c r="I151" s="1"/>
  <c r="K185"/>
  <c r="P185"/>
  <c r="W164"/>
  <c r="Q130"/>
  <c r="R130"/>
  <c r="M185"/>
  <c r="L185"/>
  <c r="AD164"/>
  <c r="N185"/>
  <c r="S185"/>
  <c r="Y164"/>
  <c r="P130"/>
  <c r="K130"/>
  <c r="Q185"/>
  <c r="I185"/>
  <c r="H161"/>
  <c r="H160"/>
  <c r="H159"/>
  <c r="H158"/>
  <c r="S157"/>
  <c r="S152" s="1"/>
  <c r="S151" s="1"/>
  <c r="R157"/>
  <c r="R152" s="1"/>
  <c r="R151" s="1"/>
  <c r="Q157"/>
  <c r="Q152" s="1"/>
  <c r="Q151" s="1"/>
  <c r="P157"/>
  <c r="P152" s="1"/>
  <c r="P151" s="1"/>
  <c r="N157"/>
  <c r="N152" s="1"/>
  <c r="N151" s="1"/>
  <c r="M157"/>
  <c r="M152" s="1"/>
  <c r="M151" s="1"/>
  <c r="L157"/>
  <c r="L152" s="1"/>
  <c r="L151" s="1"/>
  <c r="K157"/>
  <c r="K152" s="1"/>
  <c r="H156"/>
  <c r="H155"/>
  <c r="H154"/>
  <c r="H153"/>
  <c r="H139"/>
  <c r="H136"/>
  <c r="H135"/>
  <c r="H134"/>
  <c r="H133"/>
  <c r="H128"/>
  <c r="H127"/>
  <c r="H126"/>
  <c r="H125"/>
  <c r="S124"/>
  <c r="S119" s="1"/>
  <c r="S118" s="1"/>
  <c r="R124"/>
  <c r="R119" s="1"/>
  <c r="R118" s="1"/>
  <c r="Q124"/>
  <c r="Q119" s="1"/>
  <c r="Q118" s="1"/>
  <c r="P124"/>
  <c r="P119" s="1"/>
  <c r="P118" s="1"/>
  <c r="N124"/>
  <c r="N119" s="1"/>
  <c r="N118" s="1"/>
  <c r="M124"/>
  <c r="M119" s="1"/>
  <c r="M118" s="1"/>
  <c r="L124"/>
  <c r="L119" s="1"/>
  <c r="L118" s="1"/>
  <c r="K124"/>
  <c r="K119" s="1"/>
  <c r="K118" s="1"/>
  <c r="H123"/>
  <c r="H122"/>
  <c r="H121"/>
  <c r="H104"/>
  <c r="H105"/>
  <c r="H115"/>
  <c r="H114"/>
  <c r="S113"/>
  <c r="S108" s="1"/>
  <c r="R113"/>
  <c r="R108" s="1"/>
  <c r="Q113"/>
  <c r="Q108" s="1"/>
  <c r="P113"/>
  <c r="P108" s="1"/>
  <c r="N113"/>
  <c r="N108" s="1"/>
  <c r="M113"/>
  <c r="M108" s="1"/>
  <c r="L113"/>
  <c r="L108" s="1"/>
  <c r="K113"/>
  <c r="K108" s="1"/>
  <c r="K98" s="1"/>
  <c r="H112"/>
  <c r="H110"/>
  <c r="H103"/>
  <c r="H102"/>
  <c r="H101"/>
  <c r="H99"/>
  <c r="H28" i="5" l="1"/>
  <c r="I28"/>
  <c r="AF16" i="7"/>
  <c r="T16"/>
  <c r="H27" i="5"/>
  <c r="Z12" i="7"/>
  <c r="I164"/>
  <c r="AB12"/>
  <c r="AI12"/>
  <c r="AD12"/>
  <c r="X12"/>
  <c r="P98"/>
  <c r="P97" s="1"/>
  <c r="M98"/>
  <c r="M97" s="1"/>
  <c r="R98"/>
  <c r="R97" s="1"/>
  <c r="I97"/>
  <c r="T98"/>
  <c r="U97"/>
  <c r="T97" s="1"/>
  <c r="AJ12"/>
  <c r="N98"/>
  <c r="N97" s="1"/>
  <c r="S98"/>
  <c r="S97" s="1"/>
  <c r="Y12"/>
  <c r="W12"/>
  <c r="I27" i="5"/>
  <c r="AG97" i="7"/>
  <c r="AE12"/>
  <c r="AC12"/>
  <c r="AL12"/>
  <c r="AN12"/>
  <c r="L98"/>
  <c r="L97" s="1"/>
  <c r="Q98"/>
  <c r="Q97" s="1"/>
  <c r="AP12"/>
  <c r="AQ12"/>
  <c r="AO12"/>
  <c r="AK12"/>
  <c r="T46"/>
  <c r="U164"/>
  <c r="AI233"/>
  <c r="AF233" s="1"/>
  <c r="AF234"/>
  <c r="AF185"/>
  <c r="AG164"/>
  <c r="AI210"/>
  <c r="AF210" s="1"/>
  <c r="AF211"/>
  <c r="AF98"/>
  <c r="AF46"/>
  <c r="H157"/>
  <c r="K151"/>
  <c r="H151" s="1"/>
  <c r="H152"/>
  <c r="H108"/>
  <c r="H138"/>
  <c r="H137"/>
  <c r="H113"/>
  <c r="H120"/>
  <c r="H124"/>
  <c r="H132"/>
  <c r="H109"/>
  <c r="H100"/>
  <c r="I12" l="1"/>
  <c r="I10" i="12" s="1"/>
  <c r="AK10" i="9"/>
  <c r="AK10" i="12"/>
  <c r="AJ10" i="9"/>
  <c r="AJ10" i="12"/>
  <c r="AO10" i="9"/>
  <c r="AO10" i="12"/>
  <c r="AI10"/>
  <c r="AI10" i="9"/>
  <c r="AQ10" i="12"/>
  <c r="AQ10" i="9"/>
  <c r="AN10"/>
  <c r="AN10" i="12"/>
  <c r="AP10" i="9"/>
  <c r="AP10" i="12"/>
  <c r="AL10"/>
  <c r="AL10" i="9"/>
  <c r="AC10"/>
  <c r="AC10" i="12"/>
  <c r="W10" i="9"/>
  <c r="W10" i="12"/>
  <c r="AD10" i="9"/>
  <c r="AD10" i="12"/>
  <c r="Z10"/>
  <c r="Z10" i="9"/>
  <c r="AE10" i="12"/>
  <c r="AE10" i="9"/>
  <c r="Y10"/>
  <c r="Y10" i="12"/>
  <c r="AB10"/>
  <c r="AB10" i="9"/>
  <c r="X10" i="12"/>
  <c r="X10" i="9"/>
  <c r="AJ11" i="7"/>
  <c r="X11"/>
  <c r="AH11"/>
  <c r="V11"/>
  <c r="K97"/>
  <c r="U12"/>
  <c r="U10" i="12" s="1"/>
  <c r="AG12" i="7"/>
  <c r="AF97"/>
  <c r="Y11"/>
  <c r="AK11"/>
  <c r="T164"/>
  <c r="AF164"/>
  <c r="H97"/>
  <c r="H131"/>
  <c r="H130"/>
  <c r="H119"/>
  <c r="H118"/>
  <c r="H98"/>
  <c r="AG10" i="12" l="1"/>
  <c r="AG10" i="9"/>
  <c r="AF12" i="7"/>
  <c r="AG11"/>
  <c r="T12"/>
  <c r="T10" i="12" s="1"/>
  <c r="U11" i="7"/>
  <c r="L171"/>
  <c r="H174"/>
  <c r="H55"/>
  <c r="H61"/>
  <c r="H62"/>
  <c r="AF10" i="12" l="1"/>
  <c r="AF10" i="9"/>
  <c r="T16"/>
  <c r="T48" l="1"/>
  <c r="I32" i="5" l="1"/>
  <c r="G32" l="1"/>
  <c r="H31" s="1"/>
  <c r="H32" l="1"/>
  <c r="I31" s="1"/>
  <c r="T17" i="9"/>
  <c r="S66" i="7" l="1"/>
  <c r="S59" s="1"/>
  <c r="R66"/>
  <c r="R59" s="1"/>
  <c r="Q66"/>
  <c r="Q59" s="1"/>
  <c r="Q46" s="1"/>
  <c r="Q16" s="1"/>
  <c r="P66"/>
  <c r="P59" s="1"/>
  <c r="N66"/>
  <c r="N59" s="1"/>
  <c r="M66"/>
  <c r="M59" s="1"/>
  <c r="M46" s="1"/>
  <c r="M16" s="1"/>
  <c r="L66"/>
  <c r="L59" s="1"/>
  <c r="L46" s="1"/>
  <c r="L16" s="1"/>
  <c r="K66"/>
  <c r="K59" s="1"/>
  <c r="H68"/>
  <c r="AT71" s="1"/>
  <c r="H67"/>
  <c r="H65"/>
  <c r="H64"/>
  <c r="H63"/>
  <c r="H56"/>
  <c r="H54"/>
  <c r="H53"/>
  <c r="H51"/>
  <c r="H50"/>
  <c r="H49"/>
  <c r="I213"/>
  <c r="K213"/>
  <c r="L213"/>
  <c r="M213"/>
  <c r="N213"/>
  <c r="H214"/>
  <c r="H215"/>
  <c r="H216"/>
  <c r="I217"/>
  <c r="K217"/>
  <c r="L217"/>
  <c r="M217"/>
  <c r="N217"/>
  <c r="H218"/>
  <c r="H219"/>
  <c r="H220"/>
  <c r="H221"/>
  <c r="I222"/>
  <c r="K222"/>
  <c r="L222"/>
  <c r="M222"/>
  <c r="N222"/>
  <c r="H223"/>
  <c r="AT70" l="1"/>
  <c r="AT82"/>
  <c r="AT67"/>
  <c r="AT43"/>
  <c r="AT66"/>
  <c r="AT42"/>
  <c r="AT68"/>
  <c r="AT44"/>
  <c r="R46"/>
  <c r="R16" s="1"/>
  <c r="N46"/>
  <c r="N16" s="1"/>
  <c r="S46"/>
  <c r="S16" s="1"/>
  <c r="K46"/>
  <c r="K16" s="1"/>
  <c r="P46"/>
  <c r="P16" s="1"/>
  <c r="H60"/>
  <c r="L212"/>
  <c r="H48"/>
  <c r="H52"/>
  <c r="H66"/>
  <c r="H217"/>
  <c r="H222"/>
  <c r="K212"/>
  <c r="N212"/>
  <c r="H213"/>
  <c r="M212"/>
  <c r="I212"/>
  <c r="H16" l="1"/>
  <c r="H46"/>
  <c r="H59"/>
  <c r="H47"/>
  <c r="H212"/>
  <c r="S197" l="1"/>
  <c r="S196" s="1"/>
  <c r="S195" s="1"/>
  <c r="R197"/>
  <c r="R196" s="1"/>
  <c r="R195" s="1"/>
  <c r="Q197"/>
  <c r="Q196" s="1"/>
  <c r="Q195" s="1"/>
  <c r="P197"/>
  <c r="P196" s="1"/>
  <c r="P195" s="1"/>
  <c r="N197"/>
  <c r="N196" s="1"/>
  <c r="N195" s="1"/>
  <c r="M197"/>
  <c r="M196" s="1"/>
  <c r="M195" s="1"/>
  <c r="L197"/>
  <c r="L196" s="1"/>
  <c r="L195" s="1"/>
  <c r="K197"/>
  <c r="K196" s="1"/>
  <c r="S177"/>
  <c r="R177"/>
  <c r="Q177"/>
  <c r="P177"/>
  <c r="N177"/>
  <c r="M177"/>
  <c r="L177"/>
  <c r="L166" s="1"/>
  <c r="L165" s="1"/>
  <c r="K177"/>
  <c r="S171"/>
  <c r="S166" s="1"/>
  <c r="S165" s="1"/>
  <c r="R171"/>
  <c r="Q171"/>
  <c r="P171"/>
  <c r="N166"/>
  <c r="N165" s="1"/>
  <c r="M171"/>
  <c r="K171"/>
  <c r="Q166" l="1"/>
  <c r="M166"/>
  <c r="R166"/>
  <c r="P166"/>
  <c r="K166"/>
  <c r="K165" s="1"/>
  <c r="N164"/>
  <c r="N12" s="1"/>
  <c r="S164"/>
  <c r="S12" s="1"/>
  <c r="L164"/>
  <c r="L12" s="1"/>
  <c r="K195"/>
  <c r="H179"/>
  <c r="H178"/>
  <c r="AT30" s="1"/>
  <c r="H176"/>
  <c r="H175"/>
  <c r="H173"/>
  <c r="H172"/>
  <c r="H170"/>
  <c r="H169"/>
  <c r="H168"/>
  <c r="H199"/>
  <c r="H198"/>
  <c r="H193"/>
  <c r="AT41" s="1"/>
  <c r="H192"/>
  <c r="AT40" s="1"/>
  <c r="H189"/>
  <c r="AT26" s="1"/>
  <c r="H188"/>
  <c r="T30" i="9"/>
  <c r="T28"/>
  <c r="T27"/>
  <c r="T25"/>
  <c r="T23"/>
  <c r="T22"/>
  <c r="T19"/>
  <c r="T18"/>
  <c r="T15"/>
  <c r="AT48" i="7" l="1"/>
  <c r="AT21"/>
  <c r="AT51"/>
  <c r="AT24"/>
  <c r="AT54"/>
  <c r="AT27"/>
  <c r="AT47"/>
  <c r="AT20"/>
  <c r="AT49"/>
  <c r="AT22"/>
  <c r="AT25"/>
  <c r="AT55"/>
  <c r="AT28"/>
  <c r="AT58"/>
  <c r="AT31"/>
  <c r="Q165"/>
  <c r="Q164" s="1"/>
  <c r="Q12" s="1"/>
  <c r="P165"/>
  <c r="P164" s="1"/>
  <c r="P12" s="1"/>
  <c r="R165"/>
  <c r="R164" s="1"/>
  <c r="R12" s="1"/>
  <c r="M165"/>
  <c r="M164" s="1"/>
  <c r="M12" s="1"/>
  <c r="AT65"/>
  <c r="AT64"/>
  <c r="AT57"/>
  <c r="L10" i="12"/>
  <c r="L10" i="9"/>
  <c r="S10"/>
  <c r="S10" i="12"/>
  <c r="N10" i="9"/>
  <c r="N10" i="12"/>
  <c r="L11" i="7"/>
  <c r="AT52"/>
  <c r="AT53"/>
  <c r="K164"/>
  <c r="K12" s="1"/>
  <c r="H197"/>
  <c r="H191"/>
  <c r="H187"/>
  <c r="I25" i="5"/>
  <c r="H177" i="7"/>
  <c r="H167"/>
  <c r="H25" i="5"/>
  <c r="AT75" i="7" l="1"/>
  <c r="Q10" i="9"/>
  <c r="Q10" i="12"/>
  <c r="M10" i="9"/>
  <c r="M10" i="12"/>
  <c r="M11" i="7"/>
  <c r="R10" i="9"/>
  <c r="R10" i="12"/>
  <c r="P10" i="9"/>
  <c r="P10" i="12"/>
  <c r="H165" i="7"/>
  <c r="K10" i="9"/>
  <c r="K10" i="12"/>
  <c r="H13" i="9"/>
  <c r="I9"/>
  <c r="I10" s="1"/>
  <c r="AH8"/>
  <c r="AI13" i="7"/>
  <c r="AJ8" i="9"/>
  <c r="AJ13" i="7"/>
  <c r="U10" i="9"/>
  <c r="U13" i="7"/>
  <c r="AQ13"/>
  <c r="X13"/>
  <c r="Y13"/>
  <c r="AB13"/>
  <c r="AG13"/>
  <c r="AO13"/>
  <c r="Z13"/>
  <c r="AE13"/>
  <c r="AN13"/>
  <c r="AC13"/>
  <c r="V8" i="9"/>
  <c r="W13" i="7"/>
  <c r="AL13"/>
  <c r="AK13"/>
  <c r="AP13"/>
  <c r="H12"/>
  <c r="H10" i="12" s="1"/>
  <c r="I11" i="7"/>
  <c r="AK8" i="9"/>
  <c r="J11" i="7"/>
  <c r="Y8" i="9"/>
  <c r="X8"/>
  <c r="U8"/>
  <c r="AG8"/>
  <c r="H171" i="7"/>
  <c r="H196"/>
  <c r="H195"/>
  <c r="H186"/>
  <c r="H190"/>
  <c r="G28" i="5" s="1"/>
  <c r="I13" i="7" l="1"/>
  <c r="AF13"/>
  <c r="AD13"/>
  <c r="H166"/>
  <c r="G27" i="5" s="1"/>
  <c r="G25"/>
  <c r="H185" i="7"/>
  <c r="H164" l="1"/>
  <c r="H26" i="5"/>
  <c r="I26"/>
  <c r="M13" i="7" l="1"/>
  <c r="R13"/>
  <c r="N13"/>
  <c r="S13"/>
  <c r="P13"/>
  <c r="Q13"/>
  <c r="M8" i="9"/>
  <c r="H9"/>
  <c r="I8" l="1"/>
  <c r="K13" i="7"/>
  <c r="L8" i="9"/>
  <c r="L13" i="7"/>
  <c r="J8" i="9"/>
  <c r="G35" i="5"/>
  <c r="G24"/>
  <c r="H24"/>
  <c r="S28" l="1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AY28"/>
  <c r="AZ28"/>
  <c r="BA28"/>
  <c r="BB28"/>
  <c r="BC28"/>
  <c r="BD28"/>
  <c r="BE28"/>
  <c r="BF28"/>
  <c r="BG28"/>
  <c r="BH28"/>
  <c r="BI28"/>
  <c r="BJ28"/>
  <c r="BK28"/>
  <c r="BL28"/>
  <c r="BM28"/>
  <c r="BN28"/>
  <c r="BO28"/>
  <c r="BP28"/>
  <c r="BQ28"/>
  <c r="BR28"/>
  <c r="BS28"/>
  <c r="BT28"/>
  <c r="BU28"/>
  <c r="BV28"/>
  <c r="BW28"/>
  <c r="BX28"/>
  <c r="BY28"/>
  <c r="BZ28"/>
  <c r="CA28"/>
  <c r="CB28"/>
  <c r="CC28"/>
  <c r="CD28"/>
  <c r="CE28"/>
  <c r="CF28"/>
  <c r="CG28"/>
  <c r="CH28"/>
  <c r="CI28"/>
  <c r="CJ28"/>
  <c r="CK28"/>
  <c r="CL28"/>
  <c r="CM28"/>
  <c r="CN28"/>
  <c r="CO28"/>
  <c r="CP28"/>
  <c r="CQ28"/>
  <c r="CR28"/>
  <c r="CS28"/>
  <c r="CT28"/>
  <c r="CU28"/>
  <c r="CV28"/>
  <c r="CW28"/>
  <c r="CX28"/>
  <c r="CY28"/>
  <c r="CZ28"/>
  <c r="DA28"/>
  <c r="DB28"/>
  <c r="DC28"/>
  <c r="DD28"/>
  <c r="DE28"/>
  <c r="DF28"/>
  <c r="DG28"/>
  <c r="DH28"/>
  <c r="DI28"/>
  <c r="DJ28"/>
  <c r="DK28"/>
  <c r="DL28"/>
  <c r="DM28"/>
  <c r="DN28"/>
  <c r="DO28"/>
  <c r="DP28"/>
  <c r="DQ28"/>
  <c r="DR28"/>
  <c r="DS28"/>
  <c r="DT28"/>
  <c r="DU28"/>
  <c r="DV28"/>
  <c r="DW28"/>
  <c r="DX28"/>
  <c r="DY28"/>
  <c r="DZ28"/>
  <c r="EA28"/>
  <c r="EB28"/>
  <c r="EC28"/>
  <c r="ED28"/>
  <c r="EE28"/>
  <c r="EF28"/>
  <c r="EG28"/>
  <c r="EH28"/>
  <c r="EI28"/>
  <c r="EJ28"/>
  <c r="EK28"/>
  <c r="EL28"/>
  <c r="EM28"/>
  <c r="EN28"/>
  <c r="EO28"/>
  <c r="EP28"/>
  <c r="EQ28"/>
  <c r="ER28"/>
  <c r="ES28"/>
  <c r="ET28"/>
  <c r="EU28"/>
  <c r="EV28"/>
  <c r="EW28"/>
  <c r="EX28"/>
  <c r="EY28"/>
  <c r="EZ28"/>
  <c r="FA28"/>
  <c r="FB28"/>
  <c r="FC28"/>
  <c r="FD28"/>
  <c r="FE28"/>
  <c r="FF28"/>
  <c r="FG28"/>
  <c r="FH28"/>
  <c r="FI28"/>
  <c r="FJ28"/>
  <c r="FK28"/>
  <c r="FL28"/>
  <c r="FM28"/>
  <c r="FN28"/>
  <c r="FO28"/>
  <c r="FP28"/>
  <c r="FQ28"/>
  <c r="FR28"/>
  <c r="FS28"/>
  <c r="FT28"/>
  <c r="FU28"/>
  <c r="FV28"/>
  <c r="FW28"/>
  <c r="FX28"/>
  <c r="FY28"/>
  <c r="FZ28"/>
  <c r="GA28"/>
  <c r="GB28"/>
  <c r="GC28"/>
  <c r="GD28"/>
  <c r="GE28"/>
  <c r="GF28"/>
  <c r="GG28"/>
  <c r="GH28"/>
  <c r="GI28"/>
  <c r="GJ28"/>
  <c r="GK28"/>
  <c r="GL28"/>
  <c r="GM28"/>
  <c r="GN28"/>
  <c r="GO28"/>
  <c r="GP28"/>
  <c r="GQ28"/>
  <c r="GR28"/>
  <c r="GS28"/>
  <c r="GT28"/>
  <c r="GU28"/>
  <c r="GV28"/>
  <c r="GW28"/>
  <c r="GX28"/>
  <c r="GY28"/>
  <c r="GZ28"/>
  <c r="HA28"/>
  <c r="HB28"/>
  <c r="HC28"/>
  <c r="HD28"/>
  <c r="HE28"/>
  <c r="HF28"/>
  <c r="HG28"/>
  <c r="HH28"/>
  <c r="HI28"/>
  <c r="HJ28"/>
  <c r="HK28"/>
  <c r="HL28"/>
  <c r="HM28"/>
  <c r="HN28"/>
  <c r="HO28"/>
  <c r="HP28"/>
  <c r="HQ28"/>
  <c r="HR28"/>
  <c r="HS28"/>
  <c r="HT28"/>
  <c r="HU28"/>
  <c r="HV28"/>
  <c r="HW28"/>
  <c r="HX28"/>
  <c r="HY28"/>
  <c r="HZ28"/>
  <c r="IA28"/>
  <c r="IB28"/>
  <c r="IC28"/>
  <c r="ID28"/>
  <c r="IE28"/>
  <c r="IF28"/>
  <c r="IG28"/>
  <c r="IH28"/>
  <c r="II28"/>
  <c r="IJ28"/>
  <c r="IK28"/>
  <c r="IL28"/>
  <c r="IM28"/>
  <c r="IN28"/>
  <c r="IO28"/>
  <c r="IP28"/>
  <c r="IQ28"/>
  <c r="IR28"/>
  <c r="IS28"/>
  <c r="IT28"/>
  <c r="IU28"/>
  <c r="IV28"/>
  <c r="IW28"/>
  <c r="IX28"/>
  <c r="IY28"/>
  <c r="IZ28"/>
  <c r="JA28"/>
  <c r="JB28"/>
  <c r="JC28"/>
  <c r="JD28"/>
  <c r="JE28"/>
  <c r="JF28"/>
  <c r="JG28"/>
  <c r="JH28"/>
  <c r="JI28"/>
  <c r="JJ28"/>
  <c r="JK28"/>
  <c r="JL28"/>
  <c r="JM28"/>
  <c r="JN28"/>
  <c r="JO28"/>
  <c r="JP28"/>
  <c r="JQ28"/>
  <c r="JR28"/>
  <c r="JS28"/>
  <c r="JT28"/>
  <c r="JU28"/>
  <c r="JV28"/>
  <c r="JW28"/>
  <c r="JX28"/>
  <c r="JY28"/>
  <c r="JZ28"/>
  <c r="KA28"/>
  <c r="KB28"/>
  <c r="KC28"/>
  <c r="KD28"/>
  <c r="KE28"/>
  <c r="KF28"/>
  <c r="KG28"/>
  <c r="KH28"/>
  <c r="KI28"/>
  <c r="KJ28"/>
  <c r="KK28"/>
  <c r="KL28"/>
  <c r="KM28"/>
  <c r="KN28"/>
  <c r="KO28"/>
  <c r="KP28"/>
  <c r="KQ28"/>
  <c r="KR28"/>
  <c r="KS28"/>
  <c r="KT28"/>
  <c r="KU28"/>
  <c r="KV28"/>
  <c r="KW28"/>
  <c r="KX28"/>
  <c r="KY28"/>
  <c r="KZ28"/>
  <c r="LA28"/>
  <c r="LB28"/>
  <c r="LC28"/>
  <c r="LD28"/>
  <c r="LE28"/>
  <c r="LF28"/>
  <c r="LG28"/>
  <c r="LH28"/>
  <c r="LI28"/>
  <c r="LJ28"/>
  <c r="LK28"/>
  <c r="LL28"/>
  <c r="LM28"/>
  <c r="LN28"/>
  <c r="LO28"/>
  <c r="LP28"/>
  <c r="LQ28"/>
  <c r="LR28"/>
  <c r="LS28"/>
  <c r="LT28"/>
  <c r="LU28"/>
  <c r="LV28"/>
  <c r="LW28"/>
  <c r="LX28"/>
  <c r="LY28"/>
  <c r="LZ28"/>
  <c r="MA28"/>
  <c r="MB28"/>
  <c r="MC28"/>
  <c r="MD28"/>
  <c r="ME28"/>
  <c r="MF28"/>
  <c r="MG28"/>
  <c r="MH28"/>
  <c r="MI28"/>
  <c r="MJ28"/>
  <c r="MK28"/>
  <c r="ML28"/>
  <c r="MM28"/>
  <c r="MN28"/>
  <c r="MO28"/>
  <c r="MP28"/>
  <c r="MQ28"/>
  <c r="MR28"/>
  <c r="MS28"/>
  <c r="MT28"/>
  <c r="MU28"/>
  <c r="MV28"/>
  <c r="MW28"/>
  <c r="MX28"/>
  <c r="MY28"/>
  <c r="MZ28"/>
  <c r="NA28"/>
  <c r="NB28"/>
  <c r="NC28"/>
  <c r="ND28"/>
  <c r="NE28"/>
  <c r="NF28"/>
  <c r="NG28"/>
  <c r="NH28"/>
  <c r="NI28"/>
  <c r="NJ28"/>
  <c r="NK28"/>
  <c r="NL28"/>
  <c r="NM28"/>
  <c r="NN28"/>
  <c r="NO28"/>
  <c r="NP28"/>
  <c r="NQ28"/>
  <c r="NR28"/>
  <c r="NS28"/>
  <c r="NT28"/>
  <c r="NU28"/>
  <c r="NV28"/>
  <c r="NW28"/>
  <c r="NX28"/>
  <c r="NY28"/>
  <c r="NZ28"/>
  <c r="OA28"/>
  <c r="OB28"/>
  <c r="OC28"/>
  <c r="OD28"/>
  <c r="OE28"/>
  <c r="OF28"/>
  <c r="OG28"/>
  <c r="OH28"/>
  <c r="OI28"/>
  <c r="OJ28"/>
  <c r="OK28"/>
  <c r="OL28"/>
  <c r="OM28"/>
  <c r="ON28"/>
  <c r="OO28"/>
  <c r="OP28"/>
  <c r="OQ28"/>
  <c r="OR28"/>
  <c r="OS28"/>
  <c r="OT28"/>
  <c r="OU28"/>
  <c r="OV28"/>
  <c r="OW28"/>
  <c r="OX28"/>
  <c r="OY28"/>
  <c r="OZ28"/>
  <c r="PA28"/>
  <c r="PB28"/>
  <c r="PC28"/>
  <c r="PD28"/>
  <c r="PE28"/>
  <c r="PF28"/>
  <c r="PG28"/>
  <c r="PH28"/>
  <c r="PI28"/>
  <c r="PJ28"/>
  <c r="PK28"/>
  <c r="PL28"/>
  <c r="PM28"/>
  <c r="PN28"/>
  <c r="PO28"/>
  <c r="PP28"/>
  <c r="PQ28"/>
  <c r="PR28"/>
  <c r="PS28"/>
  <c r="PT28"/>
  <c r="PU28"/>
  <c r="PV28"/>
  <c r="PW28"/>
  <c r="PX28"/>
  <c r="PY28"/>
  <c r="PZ28"/>
  <c r="QA28"/>
  <c r="QB28"/>
  <c r="QC28"/>
  <c r="QD28"/>
  <c r="QE28"/>
  <c r="QF28"/>
  <c r="QG28"/>
  <c r="QH28"/>
  <c r="QI28"/>
  <c r="QJ28"/>
  <c r="QK28"/>
  <c r="QL28"/>
  <c r="QM28"/>
  <c r="QN28"/>
  <c r="QO28"/>
  <c r="QP28"/>
  <c r="QQ28"/>
  <c r="QR28"/>
  <c r="QS28"/>
  <c r="QT28"/>
  <c r="QU28"/>
  <c r="QV28"/>
  <c r="QW28"/>
  <c r="QX28"/>
  <c r="QY28"/>
  <c r="QZ28"/>
  <c r="RA28"/>
  <c r="RB28"/>
  <c r="RC28"/>
  <c r="RD28"/>
  <c r="RE28"/>
  <c r="RF28"/>
  <c r="RG28"/>
  <c r="RH28"/>
  <c r="RI28"/>
  <c r="RJ28"/>
  <c r="RK28"/>
  <c r="RL28"/>
  <c r="RM28"/>
  <c r="RN28"/>
  <c r="RO28"/>
  <c r="RP28"/>
  <c r="RQ28"/>
  <c r="RR28"/>
  <c r="RS28"/>
  <c r="RT28"/>
  <c r="RU28"/>
  <c r="RV28"/>
  <c r="RW28"/>
  <c r="RX28"/>
  <c r="RY28"/>
  <c r="RZ28"/>
  <c r="SA28"/>
  <c r="SB28"/>
  <c r="SC28"/>
  <c r="SD28"/>
  <c r="SE28"/>
  <c r="SF28"/>
  <c r="SG28"/>
  <c r="SH28"/>
  <c r="SI28"/>
  <c r="SJ28"/>
  <c r="SK28"/>
  <c r="SL28"/>
  <c r="SM28"/>
  <c r="SN28"/>
  <c r="SO28"/>
  <c r="SP28"/>
  <c r="SQ28"/>
  <c r="SR28"/>
  <c r="SS28"/>
  <c r="ST28"/>
  <c r="SU28"/>
  <c r="SV28"/>
  <c r="SW28"/>
  <c r="SX28"/>
  <c r="SY28"/>
  <c r="SZ28"/>
  <c r="TA28"/>
  <c r="TB28"/>
  <c r="TC28"/>
  <c r="TD28"/>
  <c r="TE28"/>
  <c r="TF28"/>
  <c r="TG28"/>
  <c r="TH28"/>
  <c r="TI28"/>
  <c r="TJ28"/>
  <c r="TK28"/>
  <c r="TL28"/>
  <c r="TM28"/>
  <c r="TN28"/>
  <c r="TO28"/>
  <c r="TP28"/>
  <c r="TQ28"/>
  <c r="TR28"/>
  <c r="TS28"/>
  <c r="TT28"/>
  <c r="TU28"/>
  <c r="TV28"/>
  <c r="TW28"/>
  <c r="TX28"/>
  <c r="TY28"/>
  <c r="TZ28"/>
  <c r="UA28"/>
  <c r="UB28"/>
  <c r="UC28"/>
  <c r="UD28"/>
  <c r="UE28"/>
  <c r="UF28"/>
  <c r="UG28"/>
  <c r="UH28"/>
  <c r="UI28"/>
  <c r="UJ28"/>
  <c r="UK28"/>
  <c r="UL28"/>
  <c r="UM28"/>
  <c r="UN28"/>
  <c r="UO28"/>
  <c r="UP28"/>
  <c r="UQ28"/>
  <c r="UR28"/>
  <c r="US28"/>
  <c r="UT28"/>
  <c r="UU28"/>
  <c r="UV28"/>
  <c r="UW28"/>
  <c r="UX28"/>
  <c r="UY28"/>
  <c r="UZ28"/>
  <c r="VA28"/>
  <c r="VB28"/>
  <c r="VC28"/>
  <c r="VD28"/>
  <c r="VE28"/>
  <c r="VF28"/>
  <c r="VG28"/>
  <c r="VH28"/>
  <c r="VI28"/>
  <c r="VJ28"/>
  <c r="VK28"/>
  <c r="VL28"/>
  <c r="VM28"/>
  <c r="VN28"/>
  <c r="VO28"/>
  <c r="VP28"/>
  <c r="VQ28"/>
  <c r="VR28"/>
  <c r="VS28"/>
  <c r="VT28"/>
  <c r="VU28"/>
  <c r="VV28"/>
  <c r="VW28"/>
  <c r="VX28"/>
  <c r="VY28"/>
  <c r="VZ28"/>
  <c r="WA28"/>
  <c r="WB28"/>
  <c r="WC28"/>
  <c r="WD28"/>
  <c r="WE28"/>
  <c r="WF28"/>
  <c r="WG28"/>
  <c r="WH28"/>
  <c r="WI28"/>
  <c r="WJ28"/>
  <c r="WK28"/>
  <c r="WL28"/>
  <c r="WM28"/>
  <c r="WN28"/>
  <c r="WO28"/>
  <c r="WP28"/>
  <c r="WQ28"/>
  <c r="WR28"/>
  <c r="WS28"/>
  <c r="WT28"/>
  <c r="WU28"/>
  <c r="WV28"/>
  <c r="WW28"/>
  <c r="WX28"/>
  <c r="WY28"/>
  <c r="WZ28"/>
  <c r="XA28"/>
  <c r="XB28"/>
  <c r="XC28"/>
  <c r="XD28"/>
  <c r="XE28"/>
  <c r="XF28"/>
  <c r="XG28"/>
  <c r="XH28"/>
  <c r="XI28"/>
  <c r="XJ28"/>
  <c r="XK28"/>
  <c r="XL28"/>
  <c r="XM28"/>
  <c r="XN28"/>
  <c r="XO28"/>
  <c r="XP28"/>
  <c r="XQ28"/>
  <c r="XR28"/>
  <c r="XS28"/>
  <c r="XT28"/>
  <c r="XU28"/>
  <c r="XV28"/>
  <c r="XW28"/>
  <c r="XX28"/>
  <c r="XY28"/>
  <c r="XZ28"/>
  <c r="YA28"/>
  <c r="YB28"/>
  <c r="YC28"/>
  <c r="YD28"/>
  <c r="YE28"/>
  <c r="YF28"/>
  <c r="YG28"/>
  <c r="YH28"/>
  <c r="YI28"/>
  <c r="YJ28"/>
  <c r="YK28"/>
  <c r="YL28"/>
  <c r="YM28"/>
  <c r="YN28"/>
  <c r="YO28"/>
  <c r="YP28"/>
  <c r="YQ28"/>
  <c r="YR28"/>
  <c r="YS28"/>
  <c r="YT28"/>
  <c r="YU28"/>
  <c r="YV28"/>
  <c r="YW28"/>
  <c r="YX28"/>
  <c r="YY28"/>
  <c r="YZ28"/>
  <c r="ZA28"/>
  <c r="ZB28"/>
  <c r="ZC28"/>
  <c r="ZD28"/>
  <c r="ZE28"/>
  <c r="ZF28"/>
  <c r="ZG28"/>
  <c r="ZH28"/>
  <c r="ZI28"/>
  <c r="ZJ28"/>
  <c r="ZK28"/>
  <c r="ZL28"/>
  <c r="ZM28"/>
  <c r="ZN28"/>
  <c r="ZO28"/>
  <c r="ZP28"/>
  <c r="ZQ28"/>
  <c r="ZR28"/>
  <c r="ZS28"/>
  <c r="ZT28"/>
  <c r="ZU28"/>
  <c r="ZV28"/>
  <c r="ZW28"/>
  <c r="ZX28"/>
  <c r="ZY28"/>
  <c r="ZZ28"/>
  <c r="AAA28"/>
  <c r="AAB28"/>
  <c r="AAC28"/>
  <c r="AAD28"/>
  <c r="AAE28"/>
  <c r="AAF28"/>
  <c r="AAG28"/>
  <c r="AAH28"/>
  <c r="AAI28"/>
  <c r="AAJ28"/>
  <c r="AAK28"/>
  <c r="AAL28"/>
  <c r="AAM28"/>
  <c r="AAN28"/>
  <c r="AAO28"/>
  <c r="AAP28"/>
  <c r="AAQ28"/>
  <c r="AAR28"/>
  <c r="AAS28"/>
  <c r="AAT28"/>
  <c r="AAU28"/>
  <c r="AAV28"/>
  <c r="AAW28"/>
  <c r="AAX28"/>
  <c r="AAY28"/>
  <c r="AAZ28"/>
  <c r="ABA28"/>
  <c r="ABB28"/>
  <c r="ABC28"/>
  <c r="ABD28"/>
  <c r="ABE28"/>
  <c r="ABF28"/>
  <c r="ABG28"/>
  <c r="ABH28"/>
  <c r="ABI28"/>
  <c r="ABJ28"/>
  <c r="ABK28"/>
  <c r="ABL28"/>
  <c r="ABM28"/>
  <c r="ABN28"/>
  <c r="ABO28"/>
  <c r="ABP28"/>
  <c r="ABQ28"/>
  <c r="ABR28"/>
  <c r="ABS28"/>
  <c r="ABT28"/>
  <c r="ABU28"/>
  <c r="ABV28"/>
  <c r="ABW28"/>
  <c r="ABX28"/>
  <c r="ABY28"/>
  <c r="ABZ28"/>
  <c r="ACA28"/>
  <c r="ACB28"/>
  <c r="ACC28"/>
  <c r="ACD28"/>
  <c r="ACE28"/>
  <c r="ACF28"/>
  <c r="ACG28"/>
  <c r="ACH28"/>
  <c r="ACI28"/>
  <c r="ACJ28"/>
  <c r="ACK28"/>
  <c r="ACL28"/>
  <c r="ACM28"/>
  <c r="ACN28"/>
  <c r="ACO28"/>
  <c r="ACP28"/>
  <c r="ACQ28"/>
  <c r="ACR28"/>
  <c r="ACS28"/>
  <c r="ACT28"/>
  <c r="ACU28"/>
  <c r="ACV28"/>
  <c r="ACW28"/>
  <c r="ACX28"/>
  <c r="ACY28"/>
  <c r="ACZ28"/>
  <c r="ADA28"/>
  <c r="ADB28"/>
  <c r="ADC28"/>
  <c r="ADD28"/>
  <c r="ADE28"/>
  <c r="ADF28"/>
  <c r="ADG28"/>
  <c r="ADH28"/>
  <c r="ADI28"/>
  <c r="ADJ28"/>
  <c r="ADK28"/>
  <c r="ADL28"/>
  <c r="ADM28"/>
  <c r="ADN28"/>
  <c r="ADO28"/>
  <c r="ADP28"/>
  <c r="ADQ28"/>
  <c r="ADR28"/>
  <c r="ADS28"/>
  <c r="ADT28"/>
  <c r="ADU28"/>
  <c r="ADV28"/>
  <c r="ADW28"/>
  <c r="ADX28"/>
  <c r="ADY28"/>
  <c r="ADZ28"/>
  <c r="AEA28"/>
  <c r="AEB28"/>
  <c r="AEC28"/>
  <c r="AED28"/>
  <c r="AEE28"/>
  <c r="AEF28"/>
  <c r="AEG28"/>
  <c r="AEH28"/>
  <c r="AEI28"/>
  <c r="AEJ28"/>
  <c r="AEK28"/>
  <c r="AEL28"/>
  <c r="AEM28"/>
  <c r="AEN28"/>
  <c r="AEO28"/>
  <c r="AEP28"/>
  <c r="AEQ28"/>
  <c r="AER28"/>
  <c r="AES28"/>
  <c r="AET28"/>
  <c r="AEU28"/>
  <c r="AEV28"/>
  <c r="AEW28"/>
  <c r="AEX28"/>
  <c r="AEY28"/>
  <c r="AEZ28"/>
  <c r="AFA28"/>
  <c r="AFB28"/>
  <c r="AFC28"/>
  <c r="AFD28"/>
  <c r="AFE28"/>
  <c r="AFF28"/>
  <c r="AFG28"/>
  <c r="AFH28"/>
  <c r="AFI28"/>
  <c r="AFJ28"/>
  <c r="AFK28"/>
  <c r="AFL28"/>
  <c r="AFM28"/>
  <c r="AFN28"/>
  <c r="AFO28"/>
  <c r="AFP28"/>
  <c r="AFQ28"/>
  <c r="AFR28"/>
  <c r="AFS28"/>
  <c r="AFT28"/>
  <c r="AFU28"/>
  <c r="AFV28"/>
  <c r="AFW28"/>
  <c r="AFX28"/>
  <c r="AFY28"/>
  <c r="AFZ28"/>
  <c r="AGA28"/>
  <c r="AGB28"/>
  <c r="AGC28"/>
  <c r="AGD28"/>
  <c r="AGE28"/>
  <c r="AGF28"/>
  <c r="AGG28"/>
  <c r="AGH28"/>
  <c r="AGI28"/>
  <c r="AGJ28"/>
  <c r="AGK28"/>
  <c r="AGL28"/>
  <c r="AGM28"/>
  <c r="AGN28"/>
  <c r="AGO28"/>
  <c r="AGP28"/>
  <c r="AGQ28"/>
  <c r="AGR28"/>
  <c r="AGS28"/>
  <c r="AGT28"/>
  <c r="AGU28"/>
  <c r="AGV28"/>
  <c r="AGW28"/>
  <c r="AGX28"/>
  <c r="AGY28"/>
  <c r="AGZ28"/>
  <c r="AHA28"/>
  <c r="AHB28"/>
  <c r="AHC28"/>
  <c r="AHD28"/>
  <c r="AHE28"/>
  <c r="AHF28"/>
  <c r="AHG28"/>
  <c r="AHH28"/>
  <c r="AHI28"/>
  <c r="AHJ28"/>
  <c r="AHK28"/>
  <c r="AHL28"/>
  <c r="AHM28"/>
  <c r="AHN28"/>
  <c r="AHO28"/>
  <c r="AHP28"/>
  <c r="AHQ28"/>
  <c r="AHR28"/>
  <c r="AHS28"/>
  <c r="AHT28"/>
  <c r="AHU28"/>
  <c r="AHV28"/>
  <c r="AHW28"/>
  <c r="AHX28"/>
  <c r="AHY28"/>
  <c r="AHZ28"/>
  <c r="AIA28"/>
  <c r="AIB28"/>
  <c r="AIC28"/>
  <c r="AID28"/>
  <c r="AIE28"/>
  <c r="AIF28"/>
  <c r="AIG28"/>
  <c r="AIH28"/>
  <c r="AII28"/>
  <c r="AIJ28"/>
  <c r="AIK28"/>
  <c r="AIL28"/>
  <c r="AIM28"/>
  <c r="AIN28"/>
  <c r="AIO28"/>
  <c r="AIP28"/>
  <c r="AIQ28"/>
  <c r="AIR28"/>
  <c r="AIS28"/>
  <c r="AIT28"/>
  <c r="AIU28"/>
  <c r="AIV28"/>
  <c r="AIW28"/>
  <c r="AIX28"/>
  <c r="AIY28"/>
  <c r="AIZ28"/>
  <c r="AJA28"/>
  <c r="AJB28"/>
  <c r="AJC28"/>
  <c r="AJD28"/>
  <c r="AJE28"/>
  <c r="AJF28"/>
  <c r="AJG28"/>
  <c r="AJH28"/>
  <c r="AJI28"/>
  <c r="AJJ28"/>
  <c r="AJK28"/>
  <c r="AJL28"/>
  <c r="AJM28"/>
  <c r="AJN28"/>
  <c r="AJO28"/>
  <c r="AJP28"/>
  <c r="AJQ28"/>
  <c r="AJR28"/>
  <c r="AJS28"/>
  <c r="AJT28"/>
  <c r="AJU28"/>
  <c r="AJV28"/>
  <c r="AJW28"/>
  <c r="AJX28"/>
  <c r="AJY28"/>
  <c r="AJZ28"/>
  <c r="AKA28"/>
  <c r="AKB28"/>
  <c r="AKC28"/>
  <c r="AKD28"/>
  <c r="AKE28"/>
  <c r="AKF28"/>
  <c r="AKG28"/>
  <c r="AKH28"/>
  <c r="AKI28"/>
  <c r="AKJ28"/>
  <c r="AKK28"/>
  <c r="AKL28"/>
  <c r="AKM28"/>
  <c r="AKN28"/>
  <c r="AKO28"/>
  <c r="AKP28"/>
  <c r="AKQ28"/>
  <c r="AKR28"/>
  <c r="AKS28"/>
  <c r="AKT28"/>
  <c r="AKU28"/>
  <c r="AKV28"/>
  <c r="AKW28"/>
  <c r="AKX28"/>
  <c r="AKY28"/>
  <c r="AKZ28"/>
  <c r="ALA28"/>
  <c r="ALB28"/>
  <c r="ALC28"/>
  <c r="ALD28"/>
  <c r="ALE28"/>
  <c r="ALF28"/>
  <c r="ALG28"/>
  <c r="ALH28"/>
  <c r="ALI28"/>
  <c r="ALJ28"/>
  <c r="ALK28"/>
  <c r="ALL28"/>
  <c r="ALM28"/>
  <c r="ALN28"/>
  <c r="ALO28"/>
  <c r="ALP28"/>
  <c r="ALQ28"/>
  <c r="ALR28"/>
  <c r="ALS28"/>
  <c r="ALT28"/>
  <c r="ALU28"/>
  <c r="ALV28"/>
  <c r="ALW28"/>
  <c r="ALX28"/>
  <c r="ALY28"/>
  <c r="ALZ28"/>
  <c r="AMA28"/>
  <c r="AMB28"/>
  <c r="AMC28"/>
  <c r="AMD28"/>
  <c r="AME28"/>
  <c r="AMF28"/>
  <c r="AMG28"/>
  <c r="AMH28"/>
  <c r="AMI28"/>
  <c r="AMJ28"/>
  <c r="AMK28"/>
  <c r="AML28"/>
  <c r="AMM28"/>
  <c r="AMN28"/>
  <c r="AMO28"/>
  <c r="AMP28"/>
  <c r="AMQ28"/>
  <c r="AMR28"/>
  <c r="AMS28"/>
  <c r="AMT28"/>
  <c r="AMU28"/>
  <c r="AMV28"/>
  <c r="AMW28"/>
  <c r="AMX28"/>
  <c r="AMY28"/>
  <c r="AMZ28"/>
  <c r="ANA28"/>
  <c r="ANB28"/>
  <c r="ANC28"/>
  <c r="AND28"/>
  <c r="ANE28"/>
  <c r="ANF28"/>
  <c r="ANG28"/>
  <c r="ANH28"/>
  <c r="ANI28"/>
  <c r="ANJ28"/>
  <c r="ANK28"/>
  <c r="ANL28"/>
  <c r="ANM28"/>
  <c r="ANN28"/>
  <c r="ANO28"/>
  <c r="ANP28"/>
  <c r="ANQ28"/>
  <c r="ANR28"/>
  <c r="ANS28"/>
  <c r="ANT28"/>
  <c r="ANU28"/>
  <c r="ANV28"/>
  <c r="ANW28"/>
  <c r="ANX28"/>
  <c r="ANY28"/>
  <c r="ANZ28"/>
  <c r="AOA28"/>
  <c r="AOB28"/>
  <c r="AOC28"/>
  <c r="AOD28"/>
  <c r="AOE28"/>
  <c r="AOF28"/>
  <c r="AOG28"/>
  <c r="AOH28"/>
  <c r="AOI28"/>
  <c r="AOJ28"/>
  <c r="AOK28"/>
  <c r="AOL28"/>
  <c r="AOM28"/>
  <c r="AON28"/>
  <c r="AOO28"/>
  <c r="AOP28"/>
  <c r="AOQ28"/>
  <c r="AOR28"/>
  <c r="AOS28"/>
  <c r="AOT28"/>
  <c r="AOU28"/>
  <c r="AOV28"/>
  <c r="AOW28"/>
  <c r="AOX28"/>
  <c r="AOY28"/>
  <c r="AOZ28"/>
  <c r="APA28"/>
  <c r="APB28"/>
  <c r="APC28"/>
  <c r="APD28"/>
  <c r="APE28"/>
  <c r="APF28"/>
  <c r="APG28"/>
  <c r="APH28"/>
  <c r="API28"/>
  <c r="APJ28"/>
  <c r="APK28"/>
  <c r="APL28"/>
  <c r="APM28"/>
  <c r="APN28"/>
  <c r="APO28"/>
  <c r="APP28"/>
  <c r="APQ28"/>
  <c r="APR28"/>
  <c r="APS28"/>
  <c r="APT28"/>
  <c r="APU28"/>
  <c r="APV28"/>
  <c r="APW28"/>
  <c r="APX28"/>
  <c r="APY28"/>
  <c r="APZ28"/>
  <c r="AQA28"/>
  <c r="AQB28"/>
  <c r="AQC28"/>
  <c r="AQD28"/>
  <c r="AQE28"/>
  <c r="AQF28"/>
  <c r="AQG28"/>
  <c r="AQH28"/>
  <c r="AQI28"/>
  <c r="AQJ28"/>
  <c r="AQK28"/>
  <c r="AQL28"/>
  <c r="AQM28"/>
  <c r="AQN28"/>
  <c r="AQO28"/>
  <c r="AQP28"/>
  <c r="AQQ28"/>
  <c r="AQR28"/>
  <c r="AQS28"/>
  <c r="AQT28"/>
  <c r="AQU28"/>
  <c r="AQV28"/>
  <c r="AQW28"/>
  <c r="AQX28"/>
  <c r="AQY28"/>
  <c r="AQZ28"/>
  <c r="ARA28"/>
  <c r="ARB28"/>
  <c r="ARC28"/>
  <c r="ARD28"/>
  <c r="ARE28"/>
  <c r="ARF28"/>
  <c r="ARG28"/>
  <c r="ARH28"/>
  <c r="ARI28"/>
  <c r="ARJ28"/>
  <c r="ARK28"/>
  <c r="ARL28"/>
  <c r="ARM28"/>
  <c r="ARN28"/>
  <c r="ARO28"/>
  <c r="ARP28"/>
  <c r="ARQ28"/>
  <c r="ARR28"/>
  <c r="ARS28"/>
  <c r="ART28"/>
  <c r="ARU28"/>
  <c r="ARV28"/>
  <c r="ARW28"/>
  <c r="ARX28"/>
  <c r="ARY28"/>
  <c r="ARZ28"/>
  <c r="ASA28"/>
  <c r="ASB28"/>
  <c r="ASC28"/>
  <c r="ASD28"/>
  <c r="ASE28"/>
  <c r="ASF28"/>
  <c r="ASG28"/>
  <c r="ASH28"/>
  <c r="ASI28"/>
  <c r="ASJ28"/>
  <c r="ASK28"/>
  <c r="ASL28"/>
  <c r="ASM28"/>
  <c r="ASN28"/>
  <c r="ASO28"/>
  <c r="ASP28"/>
  <c r="ASQ28"/>
  <c r="ASR28"/>
  <c r="ASS28"/>
  <c r="AST28"/>
  <c r="ASU28"/>
  <c r="ASV28"/>
  <c r="ASW28"/>
  <c r="ASX28"/>
  <c r="ASY28"/>
  <c r="ASZ28"/>
  <c r="ATA28"/>
  <c r="ATB28"/>
  <c r="ATC28"/>
  <c r="ATD28"/>
  <c r="ATE28"/>
  <c r="ATF28"/>
  <c r="ATG28"/>
  <c r="ATH28"/>
  <c r="ATI28"/>
  <c r="ATJ28"/>
  <c r="ATK28"/>
  <c r="ATL28"/>
  <c r="ATM28"/>
  <c r="ATN28"/>
  <c r="ATO28"/>
  <c r="ATP28"/>
  <c r="ATQ28"/>
  <c r="ATR28"/>
  <c r="ATS28"/>
  <c r="ATT28"/>
  <c r="ATU28"/>
  <c r="ATV28"/>
  <c r="ATW28"/>
  <c r="ATX28"/>
  <c r="ATY28"/>
  <c r="ATZ28"/>
  <c r="AUA28"/>
  <c r="AUB28"/>
  <c r="AUC28"/>
  <c r="AUD28"/>
  <c r="AUE28"/>
  <c r="AUF28"/>
  <c r="AUG28"/>
  <c r="AUH28"/>
  <c r="AUI28"/>
  <c r="AUJ28"/>
  <c r="AUK28"/>
  <c r="AUL28"/>
  <c r="AUM28"/>
  <c r="AUN28"/>
  <c r="AUO28"/>
  <c r="AUP28"/>
  <c r="AUQ28"/>
  <c r="AUR28"/>
  <c r="AUS28"/>
  <c r="AUT28"/>
  <c r="AUU28"/>
  <c r="AUV28"/>
  <c r="AUW28"/>
  <c r="AUX28"/>
  <c r="AUY28"/>
  <c r="AUZ28"/>
  <c r="AVA28"/>
  <c r="AVB28"/>
  <c r="AVC28"/>
  <c r="AVD28"/>
  <c r="AVE28"/>
  <c r="AVF28"/>
  <c r="AVG28"/>
  <c r="AVH28"/>
  <c r="AVI28"/>
  <c r="AVJ28"/>
  <c r="AVK28"/>
  <c r="AVL28"/>
  <c r="AVM28"/>
  <c r="AVN28"/>
  <c r="AVO28"/>
  <c r="AVP28"/>
  <c r="AVQ28"/>
  <c r="AVR28"/>
  <c r="AVS28"/>
  <c r="AVT28"/>
  <c r="AVU28"/>
  <c r="AVV28"/>
  <c r="AVW28"/>
  <c r="AVX28"/>
  <c r="AVY28"/>
  <c r="AVZ28"/>
  <c r="AWA28"/>
  <c r="AWB28"/>
  <c r="AWC28"/>
  <c r="AWD28"/>
  <c r="AWE28"/>
  <c r="AWF28"/>
  <c r="AWG28"/>
  <c r="AWH28"/>
  <c r="AWI28"/>
  <c r="AWJ28"/>
  <c r="AWK28"/>
  <c r="AWL28"/>
  <c r="AWM28"/>
  <c r="AWN28"/>
  <c r="AWO28"/>
  <c r="AWP28"/>
  <c r="AWQ28"/>
  <c r="AWR28"/>
  <c r="AWS28"/>
  <c r="AWT28"/>
  <c r="AWU28"/>
  <c r="AWV28"/>
  <c r="AWW28"/>
  <c r="AWX28"/>
  <c r="AWY28"/>
  <c r="AWZ28"/>
  <c r="AXA28"/>
  <c r="AXB28"/>
  <c r="AXC28"/>
  <c r="AXD28"/>
  <c r="AXE28"/>
  <c r="AXF28"/>
  <c r="AXG28"/>
  <c r="AXH28"/>
  <c r="AXI28"/>
  <c r="AXJ28"/>
  <c r="AXK28"/>
  <c r="AXL28"/>
  <c r="AXM28"/>
  <c r="AXN28"/>
  <c r="AXO28"/>
  <c r="AXP28"/>
  <c r="AXQ28"/>
  <c r="AXR28"/>
  <c r="AXS28"/>
  <c r="AXT28"/>
  <c r="AXU28"/>
  <c r="AXV28"/>
  <c r="AXW28"/>
  <c r="AXX28"/>
  <c r="AXY28"/>
  <c r="AXZ28"/>
  <c r="AYA28"/>
  <c r="AYB28"/>
  <c r="AYC28"/>
  <c r="AYD28"/>
  <c r="AYE28"/>
  <c r="AYF28"/>
  <c r="AYG28"/>
  <c r="AYH28"/>
  <c r="AYI28"/>
  <c r="AYJ28"/>
  <c r="AYK28"/>
  <c r="AYL28"/>
  <c r="AYM28"/>
  <c r="AYN28"/>
  <c r="AYO28"/>
  <c r="AYP28"/>
  <c r="AYQ28"/>
  <c r="AYR28"/>
  <c r="AYS28"/>
  <c r="AYT28"/>
  <c r="AYU28"/>
  <c r="AYV28"/>
  <c r="AYW28"/>
  <c r="AYX28"/>
  <c r="AYY28"/>
  <c r="AYZ28"/>
  <c r="AZA28"/>
  <c r="AZB28"/>
  <c r="AZC28"/>
  <c r="AZD28"/>
  <c r="AZE28"/>
  <c r="AZF28"/>
  <c r="AZG28"/>
  <c r="AZH28"/>
  <c r="AZI28"/>
  <c r="AZJ28"/>
  <c r="AZK28"/>
  <c r="AZL28"/>
  <c r="AZM28"/>
  <c r="AZN28"/>
  <c r="AZO28"/>
  <c r="AZP28"/>
  <c r="AZQ28"/>
  <c r="AZR28"/>
  <c r="AZS28"/>
  <c r="AZT28"/>
  <c r="AZU28"/>
  <c r="AZV28"/>
  <c r="AZW28"/>
  <c r="AZX28"/>
  <c r="AZY28"/>
  <c r="AZZ28"/>
  <c r="BAA28"/>
  <c r="BAB28"/>
  <c r="BAC28"/>
  <c r="BAD28"/>
  <c r="BAE28"/>
  <c r="BAF28"/>
  <c r="BAG28"/>
  <c r="BAH28"/>
  <c r="BAI28"/>
  <c r="BAJ28"/>
  <c r="BAK28"/>
  <c r="BAL28"/>
  <c r="BAM28"/>
  <c r="BAN28"/>
  <c r="BAO28"/>
  <c r="BAP28"/>
  <c r="BAQ28"/>
  <c r="BAR28"/>
  <c r="BAS28"/>
  <c r="BAT28"/>
  <c r="BAU28"/>
  <c r="BAV28"/>
  <c r="BAW28"/>
  <c r="BAX28"/>
  <c r="BAY28"/>
  <c r="BAZ28"/>
  <c r="BBA28"/>
  <c r="BBB28"/>
  <c r="BBC28"/>
  <c r="BBD28"/>
  <c r="BBE28"/>
  <c r="BBF28"/>
  <c r="BBG28"/>
  <c r="BBH28"/>
  <c r="BBI28"/>
  <c r="BBJ28"/>
  <c r="BBK28"/>
  <c r="BBL28"/>
  <c r="BBM28"/>
  <c r="BBN28"/>
  <c r="BBO28"/>
  <c r="BBP28"/>
  <c r="BBQ28"/>
  <c r="BBR28"/>
  <c r="BBS28"/>
  <c r="BBT28"/>
  <c r="BBU28"/>
  <c r="BBV28"/>
  <c r="BBW28"/>
  <c r="BBX28"/>
  <c r="BBY28"/>
  <c r="BBZ28"/>
  <c r="BCA28"/>
  <c r="BCB28"/>
  <c r="BCC28"/>
  <c r="BCD28"/>
  <c r="BCE28"/>
  <c r="BCF28"/>
  <c r="BCG28"/>
  <c r="BCH28"/>
  <c r="BCI28"/>
  <c r="BCJ28"/>
  <c r="BCK28"/>
  <c r="BCL28"/>
  <c r="BCM28"/>
  <c r="BCN28"/>
  <c r="BCO28"/>
  <c r="BCP28"/>
  <c r="BCQ28"/>
  <c r="BCR28"/>
  <c r="BCS28"/>
  <c r="BCT28"/>
  <c r="BCU28"/>
  <c r="BCV28"/>
  <c r="BCW28"/>
  <c r="BCX28"/>
  <c r="BCY28"/>
  <c r="BCZ28"/>
  <c r="BDA28"/>
  <c r="BDB28"/>
  <c r="BDC28"/>
  <c r="BDD28"/>
  <c r="BDE28"/>
  <c r="BDF28"/>
  <c r="BDG28"/>
  <c r="BDH28"/>
  <c r="BDI28"/>
  <c r="BDJ28"/>
  <c r="BDK28"/>
  <c r="BDL28"/>
  <c r="BDM28"/>
  <c r="BDN28"/>
  <c r="BDO28"/>
  <c r="BDP28"/>
  <c r="BDQ28"/>
  <c r="BDR28"/>
  <c r="BDS28"/>
  <c r="BDT28"/>
  <c r="BDU28"/>
  <c r="BDV28"/>
  <c r="BDW28"/>
  <c r="BDX28"/>
  <c r="BDY28"/>
  <c r="BDZ28"/>
  <c r="BEA28"/>
  <c r="BEB28"/>
  <c r="BEC28"/>
  <c r="BED28"/>
  <c r="BEE28"/>
  <c r="BEF28"/>
  <c r="BEG28"/>
  <c r="BEH28"/>
  <c r="BEI28"/>
  <c r="BEJ28"/>
  <c r="BEK28"/>
  <c r="BEL28"/>
  <c r="BEM28"/>
  <c r="BEN28"/>
  <c r="BEO28"/>
  <c r="BEP28"/>
  <c r="BEQ28"/>
  <c r="BER28"/>
  <c r="BES28"/>
  <c r="BET28"/>
  <c r="BEU28"/>
  <c r="BEV28"/>
  <c r="BEW28"/>
  <c r="BEX28"/>
  <c r="BEY28"/>
  <c r="BEZ28"/>
  <c r="BFA28"/>
  <c r="BFB28"/>
  <c r="BFC28"/>
  <c r="BFD28"/>
  <c r="BFE28"/>
  <c r="BFF28"/>
  <c r="BFG28"/>
  <c r="BFH28"/>
  <c r="BFI28"/>
  <c r="BFJ28"/>
  <c r="BFK28"/>
  <c r="BFL28"/>
  <c r="BFM28"/>
  <c r="BFN28"/>
  <c r="BFO28"/>
  <c r="BFP28"/>
  <c r="BFQ28"/>
  <c r="BFR28"/>
  <c r="BFS28"/>
  <c r="BFT28"/>
  <c r="BFU28"/>
  <c r="BFV28"/>
  <c r="BFW28"/>
  <c r="BFX28"/>
  <c r="BFY28"/>
  <c r="BFZ28"/>
  <c r="BGA28"/>
  <c r="BGB28"/>
  <c r="BGC28"/>
  <c r="BGD28"/>
  <c r="BGE28"/>
  <c r="BGF28"/>
  <c r="BGG28"/>
  <c r="BGH28"/>
  <c r="BGI28"/>
  <c r="BGJ28"/>
  <c r="BGK28"/>
  <c r="BGL28"/>
  <c r="BGM28"/>
  <c r="BGN28"/>
  <c r="BGO28"/>
  <c r="BGP28"/>
  <c r="BGQ28"/>
  <c r="BGR28"/>
  <c r="BGS28"/>
  <c r="BGT28"/>
  <c r="BGU28"/>
  <c r="BGV28"/>
  <c r="BGW28"/>
  <c r="BGX28"/>
  <c r="BGY28"/>
  <c r="BGZ28"/>
  <c r="BHA28"/>
  <c r="BHB28"/>
  <c r="BHC28"/>
  <c r="BHD28"/>
  <c r="BHE28"/>
  <c r="BHF28"/>
  <c r="BHG28"/>
  <c r="BHH28"/>
  <c r="BHI28"/>
  <c r="BHJ28"/>
  <c r="BHK28"/>
  <c r="BHL28"/>
  <c r="BHM28"/>
  <c r="BHN28"/>
  <c r="BHO28"/>
  <c r="BHP28"/>
  <c r="BHQ28"/>
  <c r="BHR28"/>
  <c r="BHS28"/>
  <c r="BHT28"/>
  <c r="BHU28"/>
  <c r="BHV28"/>
  <c r="BHW28"/>
  <c r="BHX28"/>
  <c r="BHY28"/>
  <c r="BHZ28"/>
  <c r="BIA28"/>
  <c r="BIB28"/>
  <c r="BIC28"/>
  <c r="BID28"/>
  <c r="BIE28"/>
  <c r="BIF28"/>
  <c r="BIG28"/>
  <c r="BIH28"/>
  <c r="BII28"/>
  <c r="BIJ28"/>
  <c r="BIK28"/>
  <c r="BIL28"/>
  <c r="BIM28"/>
  <c r="BIN28"/>
  <c r="BIO28"/>
  <c r="BIP28"/>
  <c r="BIQ28"/>
  <c r="BIR28"/>
  <c r="BIS28"/>
  <c r="BIT28"/>
  <c r="BIU28"/>
  <c r="BIV28"/>
  <c r="BIW28"/>
  <c r="BIX28"/>
  <c r="BIY28"/>
  <c r="BIZ28"/>
  <c r="BJA28"/>
  <c r="BJB28"/>
  <c r="BJC28"/>
  <c r="BJD28"/>
  <c r="BJE28"/>
  <c r="BJF28"/>
  <c r="BJG28"/>
  <c r="BJH28"/>
  <c r="BJI28"/>
  <c r="BJJ28"/>
  <c r="BJK28"/>
  <c r="BJL28"/>
  <c r="BJM28"/>
  <c r="BJN28"/>
  <c r="BJO28"/>
  <c r="BJP28"/>
  <c r="BJQ28"/>
  <c r="BJR28"/>
  <c r="BJS28"/>
  <c r="BJT28"/>
  <c r="BJU28"/>
  <c r="BJV28"/>
  <c r="BJW28"/>
  <c r="BJX28"/>
  <c r="BJY28"/>
  <c r="BJZ28"/>
  <c r="BKA28"/>
  <c r="BKB28"/>
  <c r="BKC28"/>
  <c r="BKD28"/>
  <c r="BKE28"/>
  <c r="BKF28"/>
  <c r="BKG28"/>
  <c r="BKH28"/>
  <c r="BKI28"/>
  <c r="BKJ28"/>
  <c r="BKK28"/>
  <c r="BKL28"/>
  <c r="BKM28"/>
  <c r="BKN28"/>
  <c r="BKO28"/>
  <c r="BKP28"/>
  <c r="BKQ28"/>
  <c r="BKR28"/>
  <c r="BKS28"/>
  <c r="BKT28"/>
  <c r="BKU28"/>
  <c r="BKV28"/>
  <c r="BKW28"/>
  <c r="BKX28"/>
  <c r="BKY28"/>
  <c r="BKZ28"/>
  <c r="BLA28"/>
  <c r="BLB28"/>
  <c r="BLC28"/>
  <c r="BLD28"/>
  <c r="BLE28"/>
  <c r="BLF28"/>
  <c r="BLG28"/>
  <c r="BLH28"/>
  <c r="BLI28"/>
  <c r="BLJ28"/>
  <c r="BLK28"/>
  <c r="BLL28"/>
  <c r="BLM28"/>
  <c r="BLN28"/>
  <c r="BLO28"/>
  <c r="BLP28"/>
  <c r="BLQ28"/>
  <c r="BLR28"/>
  <c r="BLS28"/>
  <c r="BLT28"/>
  <c r="BLU28"/>
  <c r="BLV28"/>
  <c r="BLW28"/>
  <c r="BLX28"/>
  <c r="BLY28"/>
  <c r="BLZ28"/>
  <c r="BMA28"/>
  <c r="BMB28"/>
  <c r="BMC28"/>
  <c r="BMD28"/>
  <c r="BME28"/>
  <c r="BMF28"/>
  <c r="BMG28"/>
  <c r="BMH28"/>
  <c r="BMI28"/>
  <c r="BMJ28"/>
  <c r="BMK28"/>
  <c r="BML28"/>
  <c r="BMM28"/>
  <c r="BMN28"/>
  <c r="BMO28"/>
  <c r="BMP28"/>
  <c r="BMQ28"/>
  <c r="BMR28"/>
  <c r="BMS28"/>
  <c r="BMT28"/>
  <c r="BMU28"/>
  <c r="BMV28"/>
  <c r="BMW28"/>
  <c r="BMX28"/>
  <c r="BMY28"/>
  <c r="BMZ28"/>
  <c r="BNA28"/>
  <c r="BNB28"/>
  <c r="BNC28"/>
  <c r="BND28"/>
  <c r="BNE28"/>
  <c r="BNF28"/>
  <c r="BNG28"/>
  <c r="BNH28"/>
  <c r="BNI28"/>
  <c r="BNJ28"/>
  <c r="BNK28"/>
  <c r="BNL28"/>
  <c r="BNM28"/>
  <c r="BNN28"/>
  <c r="BNO28"/>
  <c r="BNP28"/>
  <c r="BNQ28"/>
  <c r="BNR28"/>
  <c r="BNS28"/>
  <c r="BNT28"/>
  <c r="BNU28"/>
  <c r="BNV28"/>
  <c r="BNW28"/>
  <c r="BNX28"/>
  <c r="BNY28"/>
  <c r="BNZ28"/>
  <c r="BOA28"/>
  <c r="BOB28"/>
  <c r="BOC28"/>
  <c r="BOD28"/>
  <c r="BOE28"/>
  <c r="BOF28"/>
  <c r="BOG28"/>
  <c r="BOH28"/>
  <c r="BOI28"/>
  <c r="BOJ28"/>
  <c r="BOK28"/>
  <c r="BOL28"/>
  <c r="BOM28"/>
  <c r="BON28"/>
  <c r="BOO28"/>
  <c r="BOP28"/>
  <c r="BOQ28"/>
  <c r="BOR28"/>
  <c r="BOS28"/>
  <c r="BOT28"/>
  <c r="BOU28"/>
  <c r="BOV28"/>
  <c r="BOW28"/>
  <c r="BOX28"/>
  <c r="BOY28"/>
  <c r="BOZ28"/>
  <c r="BPA28"/>
  <c r="BPB28"/>
  <c r="BPC28"/>
  <c r="BPD28"/>
  <c r="BPE28"/>
  <c r="BPF28"/>
  <c r="BPG28"/>
  <c r="BPH28"/>
  <c r="BPI28"/>
  <c r="BPJ28"/>
  <c r="BPK28"/>
  <c r="BPL28"/>
  <c r="BPM28"/>
  <c r="BPN28"/>
  <c r="BPO28"/>
  <c r="BPP28"/>
  <c r="BPQ28"/>
  <c r="BPR28"/>
  <c r="BPS28"/>
  <c r="BPT28"/>
  <c r="BPU28"/>
  <c r="BPV28"/>
  <c r="BPW28"/>
  <c r="BPX28"/>
  <c r="BPY28"/>
  <c r="BPZ28"/>
  <c r="BQA28"/>
  <c r="BQB28"/>
  <c r="BQC28"/>
  <c r="BQD28"/>
  <c r="BQE28"/>
  <c r="BQF28"/>
  <c r="BQG28"/>
  <c r="BQH28"/>
  <c r="BQI28"/>
  <c r="BQJ28"/>
  <c r="BQK28"/>
  <c r="BQL28"/>
  <c r="BQM28"/>
  <c r="BQN28"/>
  <c r="BQO28"/>
  <c r="BQP28"/>
  <c r="BQQ28"/>
  <c r="BQR28"/>
  <c r="BQS28"/>
  <c r="BQT28"/>
  <c r="BQU28"/>
  <c r="BQV28"/>
  <c r="BQW28"/>
  <c r="BQX28"/>
  <c r="BQY28"/>
  <c r="BQZ28"/>
  <c r="BRA28"/>
  <c r="BRB28"/>
  <c r="BRC28"/>
  <c r="BRD28"/>
  <c r="BRE28"/>
  <c r="BRF28"/>
  <c r="BRG28"/>
  <c r="BRH28"/>
  <c r="BRI28"/>
  <c r="BRJ28"/>
  <c r="BRK28"/>
  <c r="BRL28"/>
  <c r="BRM28"/>
  <c r="BRN28"/>
  <c r="BRO28"/>
  <c r="BRP28"/>
  <c r="BRQ28"/>
  <c r="BRR28"/>
  <c r="BRS28"/>
  <c r="BRT28"/>
  <c r="BRU28"/>
  <c r="BRV28"/>
  <c r="BRW28"/>
  <c r="BRX28"/>
  <c r="BRY28"/>
  <c r="BRZ28"/>
  <c r="BSA28"/>
  <c r="BSB28"/>
  <c r="BSC28"/>
  <c r="BSD28"/>
  <c r="BSE28"/>
  <c r="BSF28"/>
  <c r="BSG28"/>
  <c r="BSH28"/>
  <c r="BSI28"/>
  <c r="BSJ28"/>
  <c r="BSK28"/>
  <c r="BSL28"/>
  <c r="BSM28"/>
  <c r="BSN28"/>
  <c r="BSO28"/>
  <c r="BSP28"/>
  <c r="BSQ28"/>
  <c r="BSR28"/>
  <c r="BSS28"/>
  <c r="BST28"/>
  <c r="BSU28"/>
  <c r="BSV28"/>
  <c r="BSW28"/>
  <c r="BSX28"/>
  <c r="BSY28"/>
  <c r="BSZ28"/>
  <c r="BTA28"/>
  <c r="BTB28"/>
  <c r="BTC28"/>
  <c r="BTD28"/>
  <c r="BTE28"/>
  <c r="BTF28"/>
  <c r="BTG28"/>
  <c r="BTH28"/>
  <c r="BTI28"/>
  <c r="BTJ28"/>
  <c r="BTK28"/>
  <c r="BTL28"/>
  <c r="BTM28"/>
  <c r="BTN28"/>
  <c r="BTO28"/>
  <c r="BTP28"/>
  <c r="BTQ28"/>
  <c r="BTR28"/>
  <c r="BTS28"/>
  <c r="BTT28"/>
  <c r="BTU28"/>
  <c r="BTV28"/>
  <c r="BTW28"/>
  <c r="BTX28"/>
  <c r="BTY28"/>
  <c r="BTZ28"/>
  <c r="BUA28"/>
  <c r="BUB28"/>
  <c r="BUC28"/>
  <c r="BUD28"/>
  <c r="BUE28"/>
  <c r="BUF28"/>
  <c r="BUG28"/>
  <c r="BUH28"/>
  <c r="BUI28"/>
  <c r="BUJ28"/>
  <c r="BUK28"/>
  <c r="BUL28"/>
  <c r="BUM28"/>
  <c r="BUN28"/>
  <c r="BUO28"/>
  <c r="BUP28"/>
  <c r="BUQ28"/>
  <c r="BUR28"/>
  <c r="BUS28"/>
  <c r="BUT28"/>
  <c r="BUU28"/>
  <c r="BUV28"/>
  <c r="BUW28"/>
  <c r="BUX28"/>
  <c r="BUY28"/>
  <c r="BUZ28"/>
  <c r="BVA28"/>
  <c r="BVB28"/>
  <c r="BVC28"/>
  <c r="BVD28"/>
  <c r="BVE28"/>
  <c r="BVF28"/>
  <c r="BVG28"/>
  <c r="BVH28"/>
  <c r="BVI28"/>
  <c r="BVJ28"/>
  <c r="BVK28"/>
  <c r="BVL28"/>
  <c r="BVM28"/>
  <c r="BVN28"/>
  <c r="BVO28"/>
  <c r="BVP28"/>
  <c r="BVQ28"/>
  <c r="BVR28"/>
  <c r="BVS28"/>
  <c r="BVT28"/>
  <c r="BVU28"/>
  <c r="BVV28"/>
  <c r="BVW28"/>
  <c r="BVX28"/>
  <c r="BVY28"/>
  <c r="BVZ28"/>
  <c r="BWA28"/>
  <c r="BWB28"/>
  <c r="BWC28"/>
  <c r="BWD28"/>
  <c r="BWE28"/>
  <c r="BWF28"/>
  <c r="BWG28"/>
  <c r="BWH28"/>
  <c r="BWI28"/>
  <c r="BWJ28"/>
  <c r="BWK28"/>
  <c r="BWL28"/>
  <c r="BWM28"/>
  <c r="BWN28"/>
  <c r="BWO28"/>
  <c r="BWP28"/>
  <c r="BWQ28"/>
  <c r="BWR28"/>
  <c r="BWS28"/>
  <c r="BWT28"/>
  <c r="BWU28"/>
  <c r="BWV28"/>
  <c r="BWW28"/>
  <c r="BWX28"/>
  <c r="BWY28"/>
  <c r="BWZ28"/>
  <c r="BXA28"/>
  <c r="BXB28"/>
  <c r="BXC28"/>
  <c r="BXD28"/>
  <c r="BXE28"/>
  <c r="BXF28"/>
  <c r="BXG28"/>
  <c r="BXH28"/>
  <c r="BXI28"/>
  <c r="BXJ28"/>
  <c r="BXK28"/>
  <c r="BXL28"/>
  <c r="BXM28"/>
  <c r="BXN28"/>
  <c r="BXO28"/>
  <c r="BXP28"/>
  <c r="BXQ28"/>
  <c r="BXR28"/>
  <c r="BXS28"/>
  <c r="BXT28"/>
  <c r="BXU28"/>
  <c r="BXV28"/>
  <c r="BXW28"/>
  <c r="BXX28"/>
  <c r="BXY28"/>
  <c r="BXZ28"/>
  <c r="BYA28"/>
  <c r="BYB28"/>
  <c r="BYC28"/>
  <c r="BYD28"/>
  <c r="BYE28"/>
  <c r="BYF28"/>
  <c r="BYG28"/>
  <c r="BYH28"/>
  <c r="BYI28"/>
  <c r="BYJ28"/>
  <c r="BYK28"/>
  <c r="BYL28"/>
  <c r="BYM28"/>
  <c r="BYN28"/>
  <c r="BYO28"/>
  <c r="BYP28"/>
  <c r="BYQ28"/>
  <c r="BYR28"/>
  <c r="BYS28"/>
  <c r="BYT28"/>
  <c r="BYU28"/>
  <c r="BYV28"/>
  <c r="BYW28"/>
  <c r="BYX28"/>
  <c r="BYY28"/>
  <c r="BYZ28"/>
  <c r="BZA28"/>
  <c r="BZB28"/>
  <c r="BZC28"/>
  <c r="BZD28"/>
  <c r="BZE28"/>
  <c r="BZF28"/>
  <c r="BZG28"/>
  <c r="BZH28"/>
  <c r="BZI28"/>
  <c r="BZJ28"/>
  <c r="BZK28"/>
  <c r="BZL28"/>
  <c r="BZM28"/>
  <c r="BZN28"/>
  <c r="BZO28"/>
  <c r="BZP28"/>
  <c r="BZQ28"/>
  <c r="BZR28"/>
  <c r="BZS28"/>
  <c r="BZT28"/>
  <c r="BZU28"/>
  <c r="BZV28"/>
  <c r="BZW28"/>
  <c r="BZX28"/>
  <c r="BZY28"/>
  <c r="BZZ28"/>
  <c r="CAA28"/>
  <c r="CAB28"/>
  <c r="CAC28"/>
  <c r="CAD28"/>
  <c r="CAE28"/>
  <c r="CAF28"/>
  <c r="CAG28"/>
  <c r="CAH28"/>
  <c r="CAI28"/>
  <c r="CAJ28"/>
  <c r="CAK28"/>
  <c r="CAL28"/>
  <c r="CAM28"/>
  <c r="CAN28"/>
  <c r="CAO28"/>
  <c r="CAP28"/>
  <c r="CAQ28"/>
  <c r="CAR28"/>
  <c r="CAS28"/>
  <c r="CAT28"/>
  <c r="CAU28"/>
  <c r="CAV28"/>
  <c r="CAW28"/>
  <c r="CAX28"/>
  <c r="CAY28"/>
  <c r="CAZ28"/>
  <c r="CBA28"/>
  <c r="CBB28"/>
  <c r="CBC28"/>
  <c r="CBD28"/>
  <c r="CBE28"/>
  <c r="CBF28"/>
  <c r="CBG28"/>
  <c r="CBH28"/>
  <c r="CBI28"/>
  <c r="CBJ28"/>
  <c r="CBK28"/>
  <c r="CBL28"/>
  <c r="CBM28"/>
  <c r="CBN28"/>
  <c r="CBO28"/>
  <c r="CBP28"/>
  <c r="CBQ28"/>
  <c r="CBR28"/>
  <c r="CBS28"/>
  <c r="CBT28"/>
  <c r="CBU28"/>
  <c r="CBV28"/>
  <c r="CBW28"/>
  <c r="CBX28"/>
  <c r="CBY28"/>
  <c r="CBZ28"/>
  <c r="CCA28"/>
  <c r="CCB28"/>
  <c r="CCC28"/>
  <c r="CCD28"/>
  <c r="CCE28"/>
  <c r="CCF28"/>
  <c r="CCG28"/>
  <c r="CCH28"/>
  <c r="CCI28"/>
  <c r="CCJ28"/>
  <c r="CCK28"/>
  <c r="CCL28"/>
  <c r="CCM28"/>
  <c r="CCN28"/>
  <c r="CCO28"/>
  <c r="CCP28"/>
  <c r="CCQ28"/>
  <c r="CCR28"/>
  <c r="CCS28"/>
  <c r="CCT28"/>
  <c r="CCU28"/>
  <c r="CCV28"/>
  <c r="CCW28"/>
  <c r="CCX28"/>
  <c r="CCY28"/>
  <c r="CCZ28"/>
  <c r="CDA28"/>
  <c r="CDB28"/>
  <c r="CDC28"/>
  <c r="CDD28"/>
  <c r="CDE28"/>
  <c r="CDF28"/>
  <c r="CDG28"/>
  <c r="CDH28"/>
  <c r="CDI28"/>
  <c r="CDJ28"/>
  <c r="CDK28"/>
  <c r="CDL28"/>
  <c r="CDM28"/>
  <c r="CDN28"/>
  <c r="CDO28"/>
  <c r="CDP28"/>
  <c r="CDQ28"/>
  <c r="CDR28"/>
  <c r="CDS28"/>
  <c r="CDT28"/>
  <c r="CDU28"/>
  <c r="CDV28"/>
  <c r="CDW28"/>
  <c r="CDX28"/>
  <c r="CDY28"/>
  <c r="CDZ28"/>
  <c r="CEA28"/>
  <c r="CEB28"/>
  <c r="CEC28"/>
  <c r="CED28"/>
  <c r="CEE28"/>
  <c r="CEF28"/>
  <c r="CEG28"/>
  <c r="CEH28"/>
  <c r="CEI28"/>
  <c r="CEJ28"/>
  <c r="CEK28"/>
  <c r="CEL28"/>
  <c r="CEM28"/>
  <c r="CEN28"/>
  <c r="CEO28"/>
  <c r="CEP28"/>
  <c r="CEQ28"/>
  <c r="CER28"/>
  <c r="CES28"/>
  <c r="CET28"/>
  <c r="CEU28"/>
  <c r="CEV28"/>
  <c r="CEW28"/>
  <c r="CEX28"/>
  <c r="CEY28"/>
  <c r="CEZ28"/>
  <c r="CFA28"/>
  <c r="CFB28"/>
  <c r="CFC28"/>
  <c r="CFD28"/>
  <c r="CFE28"/>
  <c r="CFF28"/>
  <c r="CFG28"/>
  <c r="CFH28"/>
  <c r="CFI28"/>
  <c r="CFJ28"/>
  <c r="CFK28"/>
  <c r="CFL28"/>
  <c r="CFM28"/>
  <c r="CFN28"/>
  <c r="CFO28"/>
  <c r="CFP28"/>
  <c r="CFQ28"/>
  <c r="CFR28"/>
  <c r="CFS28"/>
  <c r="CFT28"/>
  <c r="CFU28"/>
  <c r="CFV28"/>
  <c r="CFW28"/>
  <c r="CFX28"/>
  <c r="CFY28"/>
  <c r="CFZ28"/>
  <c r="CGA28"/>
  <c r="CGB28"/>
  <c r="CGC28"/>
  <c r="CGD28"/>
  <c r="CGE28"/>
  <c r="CGF28"/>
  <c r="CGG28"/>
  <c r="CGH28"/>
  <c r="CGI28"/>
  <c r="CGJ28"/>
  <c r="CGK28"/>
  <c r="CGL28"/>
  <c r="CGM28"/>
  <c r="CGN28"/>
  <c r="CGO28"/>
  <c r="CGP28"/>
  <c r="CGQ28"/>
  <c r="CGR28"/>
  <c r="CGS28"/>
  <c r="CGT28"/>
  <c r="CGU28"/>
  <c r="CGV28"/>
  <c r="CGW28"/>
  <c r="CGX28"/>
  <c r="CGY28"/>
  <c r="CGZ28"/>
  <c r="CHA28"/>
  <c r="CHB28"/>
  <c r="CHC28"/>
  <c r="CHD28"/>
  <c r="CHE28"/>
  <c r="CHF28"/>
  <c r="CHG28"/>
  <c r="CHH28"/>
  <c r="CHI28"/>
  <c r="CHJ28"/>
  <c r="CHK28"/>
  <c r="CHL28"/>
  <c r="CHM28"/>
  <c r="CHN28"/>
  <c r="CHO28"/>
  <c r="CHP28"/>
  <c r="CHQ28"/>
  <c r="CHR28"/>
  <c r="CHS28"/>
  <c r="CHT28"/>
  <c r="CHU28"/>
  <c r="CHV28"/>
  <c r="CHW28"/>
  <c r="CHX28"/>
  <c r="CHY28"/>
  <c r="CHZ28"/>
  <c r="CIA28"/>
  <c r="CIB28"/>
  <c r="CIC28"/>
  <c r="CID28"/>
  <c r="CIE28"/>
  <c r="CIF28"/>
  <c r="CIG28"/>
  <c r="CIH28"/>
  <c r="CII28"/>
  <c r="CIJ28"/>
  <c r="CIK28"/>
  <c r="CIL28"/>
  <c r="CIM28"/>
  <c r="CIN28"/>
  <c r="CIO28"/>
  <c r="CIP28"/>
  <c r="CIQ28"/>
  <c r="CIR28"/>
  <c r="CIS28"/>
  <c r="CIT28"/>
  <c r="CIU28"/>
  <c r="CIV28"/>
  <c r="CIW28"/>
  <c r="CIX28"/>
  <c r="CIY28"/>
  <c r="CIZ28"/>
  <c r="CJA28"/>
  <c r="CJB28"/>
  <c r="CJC28"/>
  <c r="CJD28"/>
  <c r="CJE28"/>
  <c r="CJF28"/>
  <c r="CJG28"/>
  <c r="CJH28"/>
  <c r="CJI28"/>
  <c r="CJJ28"/>
  <c r="CJK28"/>
  <c r="CJL28"/>
  <c r="CJM28"/>
  <c r="CJN28"/>
  <c r="CJO28"/>
  <c r="CJP28"/>
  <c r="CJQ28"/>
  <c r="CJR28"/>
  <c r="CJS28"/>
  <c r="CJT28"/>
  <c r="CJU28"/>
  <c r="CJV28"/>
  <c r="CJW28"/>
  <c r="CJX28"/>
  <c r="CJY28"/>
  <c r="CJZ28"/>
  <c r="CKA28"/>
  <c r="CKB28"/>
  <c r="CKC28"/>
  <c r="CKD28"/>
  <c r="CKE28"/>
  <c r="CKF28"/>
  <c r="CKG28"/>
  <c r="CKH28"/>
  <c r="CKI28"/>
  <c r="CKJ28"/>
  <c r="CKK28"/>
  <c r="CKL28"/>
  <c r="CKM28"/>
  <c r="CKN28"/>
  <c r="CKO28"/>
  <c r="CKP28"/>
  <c r="CKQ28"/>
  <c r="CKR28"/>
  <c r="CKS28"/>
  <c r="CKT28"/>
  <c r="CKU28"/>
  <c r="CKV28"/>
  <c r="CKW28"/>
  <c r="CKX28"/>
  <c r="CKY28"/>
  <c r="CKZ28"/>
  <c r="CLA28"/>
  <c r="CLB28"/>
  <c r="CLC28"/>
  <c r="CLD28"/>
  <c r="CLE28"/>
  <c r="CLF28"/>
  <c r="CLG28"/>
  <c r="CLH28"/>
  <c r="CLI28"/>
  <c r="CLJ28"/>
  <c r="CLK28"/>
  <c r="CLL28"/>
  <c r="CLM28"/>
  <c r="CLN28"/>
  <c r="CLO28"/>
  <c r="CLP28"/>
  <c r="CLQ28"/>
  <c r="CLR28"/>
  <c r="CLS28"/>
  <c r="CLT28"/>
  <c r="CLU28"/>
  <c r="CLV28"/>
  <c r="CLW28"/>
  <c r="CLX28"/>
  <c r="CLY28"/>
  <c r="CLZ28"/>
  <c r="CMA28"/>
  <c r="CMB28"/>
  <c r="CMC28"/>
  <c r="CMD28"/>
  <c r="CME28"/>
  <c r="CMF28"/>
  <c r="CMG28"/>
  <c r="CMH28"/>
  <c r="CMI28"/>
  <c r="CMJ28"/>
  <c r="CMK28"/>
  <c r="CML28"/>
  <c r="CMM28"/>
  <c r="CMN28"/>
  <c r="CMO28"/>
  <c r="CMP28"/>
  <c r="CMQ28"/>
  <c r="CMR28"/>
  <c r="CMS28"/>
  <c r="CMT28"/>
  <c r="CMU28"/>
  <c r="CMV28"/>
  <c r="CMW28"/>
  <c r="CMX28"/>
  <c r="CMY28"/>
  <c r="CMZ28"/>
  <c r="CNA28"/>
  <c r="CNB28"/>
  <c r="CNC28"/>
  <c r="CND28"/>
  <c r="CNE28"/>
  <c r="CNF28"/>
  <c r="CNG28"/>
  <c r="CNH28"/>
  <c r="CNI28"/>
  <c r="CNJ28"/>
  <c r="CNK28"/>
  <c r="CNL28"/>
  <c r="CNM28"/>
  <c r="CNN28"/>
  <c r="CNO28"/>
  <c r="CNP28"/>
  <c r="CNQ28"/>
  <c r="CNR28"/>
  <c r="CNS28"/>
  <c r="CNT28"/>
  <c r="CNU28"/>
  <c r="CNV28"/>
  <c r="CNW28"/>
  <c r="CNX28"/>
  <c r="CNY28"/>
  <c r="CNZ28"/>
  <c r="COA28"/>
  <c r="COB28"/>
  <c r="COC28"/>
  <c r="COD28"/>
  <c r="COE28"/>
  <c r="COF28"/>
  <c r="COG28"/>
  <c r="COH28"/>
  <c r="COI28"/>
  <c r="COJ28"/>
  <c r="COK28"/>
  <c r="COL28"/>
  <c r="COM28"/>
  <c r="CON28"/>
  <c r="COO28"/>
  <c r="COP28"/>
  <c r="COQ28"/>
  <c r="COR28"/>
  <c r="COS28"/>
  <c r="COT28"/>
  <c r="COU28"/>
  <c r="COV28"/>
  <c r="COW28"/>
  <c r="COX28"/>
  <c r="COY28"/>
  <c r="COZ28"/>
  <c r="CPA28"/>
  <c r="CPB28"/>
  <c r="CPC28"/>
  <c r="CPD28"/>
  <c r="CPE28"/>
  <c r="CPF28"/>
  <c r="CPG28"/>
  <c r="CPH28"/>
  <c r="CPI28"/>
  <c r="CPJ28"/>
  <c r="CPK28"/>
  <c r="CPL28"/>
  <c r="CPM28"/>
  <c r="CPN28"/>
  <c r="CPO28"/>
  <c r="CPP28"/>
  <c r="CPQ28"/>
  <c r="CPR28"/>
  <c r="CPS28"/>
  <c r="CPT28"/>
  <c r="CPU28"/>
  <c r="CPV28"/>
  <c r="CPW28"/>
  <c r="CPX28"/>
  <c r="CPY28"/>
  <c r="CPZ28"/>
  <c r="CQA28"/>
  <c r="CQB28"/>
  <c r="CQC28"/>
  <c r="CQD28"/>
  <c r="CQE28"/>
  <c r="CQF28"/>
  <c r="CQG28"/>
  <c r="CQH28"/>
  <c r="CQI28"/>
  <c r="CQJ28"/>
  <c r="CQK28"/>
  <c r="CQL28"/>
  <c r="CQM28"/>
  <c r="CQN28"/>
  <c r="CQO28"/>
  <c r="CQP28"/>
  <c r="CQQ28"/>
  <c r="CQR28"/>
  <c r="CQS28"/>
  <c r="CQT28"/>
  <c r="CQU28"/>
  <c r="CQV28"/>
  <c r="CQW28"/>
  <c r="CQX28"/>
  <c r="CQY28"/>
  <c r="CQZ28"/>
  <c r="CRA28"/>
  <c r="CRB28"/>
  <c r="CRC28"/>
  <c r="CRD28"/>
  <c r="CRE28"/>
  <c r="CRF28"/>
  <c r="CRG28"/>
  <c r="CRH28"/>
  <c r="CRI28"/>
  <c r="CRJ28"/>
  <c r="CRK28"/>
  <c r="CRL28"/>
  <c r="CRM28"/>
  <c r="CRN28"/>
  <c r="CRO28"/>
  <c r="CRP28"/>
  <c r="CRQ28"/>
  <c r="CRR28"/>
  <c r="CRS28"/>
  <c r="CRT28"/>
  <c r="CRU28"/>
  <c r="CRV28"/>
  <c r="CRW28"/>
  <c r="CRX28"/>
  <c r="CRY28"/>
  <c r="CRZ28"/>
  <c r="CSA28"/>
  <c r="CSB28"/>
  <c r="CSC28"/>
  <c r="CSD28"/>
  <c r="CSE28"/>
  <c r="CSF28"/>
  <c r="CSG28"/>
  <c r="CSH28"/>
  <c r="CSI28"/>
  <c r="CSJ28"/>
  <c r="CSK28"/>
  <c r="CSL28"/>
  <c r="CSM28"/>
  <c r="CSN28"/>
  <c r="CSO28"/>
  <c r="CSP28"/>
  <c r="CSQ28"/>
  <c r="CSR28"/>
  <c r="CSS28"/>
  <c r="CST28"/>
  <c r="CSU28"/>
  <c r="CSV28"/>
  <c r="CSW28"/>
  <c r="CSX28"/>
  <c r="CSY28"/>
  <c r="CSZ28"/>
  <c r="CTA28"/>
  <c r="CTB28"/>
  <c r="CTC28"/>
  <c r="CTD28"/>
  <c r="CTE28"/>
  <c r="CTF28"/>
  <c r="CTG28"/>
  <c r="CTH28"/>
  <c r="CTI28"/>
  <c r="CTJ28"/>
  <c r="CTK28"/>
  <c r="CTL28"/>
  <c r="CTM28"/>
  <c r="CTN28"/>
  <c r="CTO28"/>
  <c r="CTP28"/>
  <c r="CTQ28"/>
  <c r="CTR28"/>
  <c r="CTS28"/>
  <c r="CTT28"/>
  <c r="CTU28"/>
  <c r="CTV28"/>
  <c r="CTW28"/>
  <c r="CTX28"/>
  <c r="CTY28"/>
  <c r="CTZ28"/>
  <c r="CUA28"/>
  <c r="CUB28"/>
  <c r="CUC28"/>
  <c r="CUD28"/>
  <c r="CUE28"/>
  <c r="CUF28"/>
  <c r="CUG28"/>
  <c r="CUH28"/>
  <c r="CUI28"/>
  <c r="CUJ28"/>
  <c r="CUK28"/>
  <c r="CUL28"/>
  <c r="CUM28"/>
  <c r="CUN28"/>
  <c r="CUO28"/>
  <c r="CUP28"/>
  <c r="CUQ28"/>
  <c r="CUR28"/>
  <c r="CUS28"/>
  <c r="CUT28"/>
  <c r="CUU28"/>
  <c r="CUV28"/>
  <c r="CUW28"/>
  <c r="CUX28"/>
  <c r="CUY28"/>
  <c r="CUZ28"/>
  <c r="CVA28"/>
  <c r="CVB28"/>
  <c r="CVC28"/>
  <c r="CVD28"/>
  <c r="CVE28"/>
  <c r="CVF28"/>
  <c r="CVG28"/>
  <c r="CVH28"/>
  <c r="CVI28"/>
  <c r="CVJ28"/>
  <c r="CVK28"/>
  <c r="CVL28"/>
  <c r="CVM28"/>
  <c r="CVN28"/>
  <c r="CVO28"/>
  <c r="CVP28"/>
  <c r="CVQ28"/>
  <c r="CVR28"/>
  <c r="CVS28"/>
  <c r="CVT28"/>
  <c r="CVU28"/>
  <c r="CVV28"/>
  <c r="CVW28"/>
  <c r="CVX28"/>
  <c r="CVY28"/>
  <c r="CVZ28"/>
  <c r="CWA28"/>
  <c r="CWB28"/>
  <c r="CWC28"/>
  <c r="CWD28"/>
  <c r="CWE28"/>
  <c r="CWF28"/>
  <c r="CWG28"/>
  <c r="CWH28"/>
  <c r="CWI28"/>
  <c r="CWJ28"/>
  <c r="CWK28"/>
  <c r="CWL28"/>
  <c r="CWM28"/>
  <c r="CWN28"/>
  <c r="CWO28"/>
  <c r="CWP28"/>
  <c r="CWQ28"/>
  <c r="CWR28"/>
  <c r="CWS28"/>
  <c r="CWT28"/>
  <c r="CWU28"/>
  <c r="CWV28"/>
  <c r="CWW28"/>
  <c r="CWX28"/>
  <c r="CWY28"/>
  <c r="CWZ28"/>
  <c r="CXA28"/>
  <c r="CXB28"/>
  <c r="CXC28"/>
  <c r="CXD28"/>
  <c r="CXE28"/>
  <c r="CXF28"/>
  <c r="CXG28"/>
  <c r="CXH28"/>
  <c r="CXI28"/>
  <c r="CXJ28"/>
  <c r="CXK28"/>
  <c r="CXL28"/>
  <c r="CXM28"/>
  <c r="CXN28"/>
  <c r="CXO28"/>
  <c r="CXP28"/>
  <c r="CXQ28"/>
  <c r="CXR28"/>
  <c r="CXS28"/>
  <c r="CXT28"/>
  <c r="CXU28"/>
  <c r="CXV28"/>
  <c r="CXW28"/>
  <c r="CXX28"/>
  <c r="CXY28"/>
  <c r="CXZ28"/>
  <c r="CYA28"/>
  <c r="CYB28"/>
  <c r="CYC28"/>
  <c r="CYD28"/>
  <c r="CYE28"/>
  <c r="CYF28"/>
  <c r="CYG28"/>
  <c r="CYH28"/>
  <c r="CYI28"/>
  <c r="CYJ28"/>
  <c r="CYK28"/>
  <c r="CYL28"/>
  <c r="CYM28"/>
  <c r="CYN28"/>
  <c r="CYO28"/>
  <c r="CYP28"/>
  <c r="CYQ28"/>
  <c r="CYR28"/>
  <c r="CYS28"/>
  <c r="CYT28"/>
  <c r="CYU28"/>
  <c r="CYV28"/>
  <c r="CYW28"/>
  <c r="CYX28"/>
  <c r="CYY28"/>
  <c r="CYZ28"/>
  <c r="CZA28"/>
  <c r="CZB28"/>
  <c r="CZC28"/>
  <c r="CZD28"/>
  <c r="CZE28"/>
  <c r="CZF28"/>
  <c r="CZG28"/>
  <c r="CZH28"/>
  <c r="CZI28"/>
  <c r="CZJ28"/>
  <c r="CZK28"/>
  <c r="CZL28"/>
  <c r="CZM28"/>
  <c r="CZN28"/>
  <c r="CZO28"/>
  <c r="CZP28"/>
  <c r="CZQ28"/>
  <c r="CZR28"/>
  <c r="CZS28"/>
  <c r="CZT28"/>
  <c r="CZU28"/>
  <c r="CZV28"/>
  <c r="CZW28"/>
  <c r="CZX28"/>
  <c r="CZY28"/>
  <c r="CZZ28"/>
  <c r="DAA28"/>
  <c r="DAB28"/>
  <c r="DAC28"/>
  <c r="DAD28"/>
  <c r="DAE28"/>
  <c r="DAF28"/>
  <c r="DAG28"/>
  <c r="DAH28"/>
  <c r="DAI28"/>
  <c r="DAJ28"/>
  <c r="DAK28"/>
  <c r="DAL28"/>
  <c r="DAM28"/>
  <c r="DAN28"/>
  <c r="DAO28"/>
  <c r="DAP28"/>
  <c r="DAQ28"/>
  <c r="DAR28"/>
  <c r="DAS28"/>
  <c r="DAT28"/>
  <c r="DAU28"/>
  <c r="DAV28"/>
  <c r="DAW28"/>
  <c r="DAX28"/>
  <c r="DAY28"/>
  <c r="DAZ28"/>
  <c r="DBA28"/>
  <c r="DBB28"/>
  <c r="DBC28"/>
  <c r="DBD28"/>
  <c r="DBE28"/>
  <c r="DBF28"/>
  <c r="DBG28"/>
  <c r="DBH28"/>
  <c r="DBI28"/>
  <c r="DBJ28"/>
  <c r="DBK28"/>
  <c r="DBL28"/>
  <c r="DBM28"/>
  <c r="DBN28"/>
  <c r="DBO28"/>
  <c r="DBP28"/>
  <c r="DBQ28"/>
  <c r="DBR28"/>
  <c r="DBS28"/>
  <c r="DBT28"/>
  <c r="DBU28"/>
  <c r="DBV28"/>
  <c r="DBW28"/>
  <c r="DBX28"/>
  <c r="DBY28"/>
  <c r="DBZ28"/>
  <c r="DCA28"/>
  <c r="DCB28"/>
  <c r="DCC28"/>
  <c r="DCD28"/>
  <c r="DCE28"/>
  <c r="DCF28"/>
  <c r="DCG28"/>
  <c r="DCH28"/>
  <c r="DCI28"/>
  <c r="DCJ28"/>
  <c r="DCK28"/>
  <c r="DCL28"/>
  <c r="DCM28"/>
  <c r="DCN28"/>
  <c r="DCO28"/>
  <c r="DCP28"/>
  <c r="DCQ28"/>
  <c r="DCR28"/>
  <c r="DCS28"/>
  <c r="DCT28"/>
  <c r="DCU28"/>
  <c r="DCV28"/>
  <c r="DCW28"/>
  <c r="DCX28"/>
  <c r="DCY28"/>
  <c r="DCZ28"/>
  <c r="DDA28"/>
  <c r="DDB28"/>
  <c r="DDC28"/>
  <c r="DDD28"/>
  <c r="DDE28"/>
  <c r="DDF28"/>
  <c r="DDG28"/>
  <c r="DDH28"/>
  <c r="DDI28"/>
  <c r="DDJ28"/>
  <c r="DDK28"/>
  <c r="DDL28"/>
  <c r="DDM28"/>
  <c r="DDN28"/>
  <c r="DDO28"/>
  <c r="DDP28"/>
  <c r="DDQ28"/>
  <c r="DDR28"/>
  <c r="DDS28"/>
  <c r="DDT28"/>
  <c r="DDU28"/>
  <c r="DDV28"/>
  <c r="DDW28"/>
  <c r="DDX28"/>
  <c r="DDY28"/>
  <c r="DDZ28"/>
  <c r="DEA28"/>
  <c r="DEB28"/>
  <c r="DEC28"/>
  <c r="DED28"/>
  <c r="DEE28"/>
  <c r="DEF28"/>
  <c r="DEG28"/>
  <c r="DEH28"/>
  <c r="DEI28"/>
  <c r="DEJ28"/>
  <c r="DEK28"/>
  <c r="DEL28"/>
  <c r="DEM28"/>
  <c r="DEN28"/>
  <c r="DEO28"/>
  <c r="DEP28"/>
  <c r="DEQ28"/>
  <c r="DER28"/>
  <c r="DES28"/>
  <c r="DET28"/>
  <c r="DEU28"/>
  <c r="DEV28"/>
  <c r="DEW28"/>
  <c r="DEX28"/>
  <c r="DEY28"/>
  <c r="DEZ28"/>
  <c r="DFA28"/>
  <c r="DFB28"/>
  <c r="DFC28"/>
  <c r="DFD28"/>
  <c r="DFE28"/>
  <c r="DFF28"/>
  <c r="DFG28"/>
  <c r="DFH28"/>
  <c r="DFI28"/>
  <c r="DFJ28"/>
  <c r="DFK28"/>
  <c r="DFL28"/>
  <c r="DFM28"/>
  <c r="DFN28"/>
  <c r="DFO28"/>
  <c r="DFP28"/>
  <c r="DFQ28"/>
  <c r="DFR28"/>
  <c r="DFS28"/>
  <c r="DFT28"/>
  <c r="DFU28"/>
  <c r="DFV28"/>
  <c r="DFW28"/>
  <c r="DFX28"/>
  <c r="DFY28"/>
  <c r="DFZ28"/>
  <c r="DGA28"/>
  <c r="DGB28"/>
  <c r="DGC28"/>
  <c r="DGD28"/>
  <c r="DGE28"/>
  <c r="DGF28"/>
  <c r="DGG28"/>
  <c r="DGH28"/>
  <c r="DGI28"/>
  <c r="DGJ28"/>
  <c r="DGK28"/>
  <c r="DGL28"/>
  <c r="DGM28"/>
  <c r="DGN28"/>
  <c r="DGO28"/>
  <c r="DGP28"/>
  <c r="DGQ28"/>
  <c r="DGR28"/>
  <c r="DGS28"/>
  <c r="DGT28"/>
  <c r="DGU28"/>
  <c r="DGV28"/>
  <c r="DGW28"/>
  <c r="DGX28"/>
  <c r="DGY28"/>
  <c r="DGZ28"/>
  <c r="DHA28"/>
  <c r="DHB28"/>
  <c r="DHC28"/>
  <c r="DHD28"/>
  <c r="DHE28"/>
  <c r="DHF28"/>
  <c r="DHG28"/>
  <c r="DHH28"/>
  <c r="DHI28"/>
  <c r="DHJ28"/>
  <c r="DHK28"/>
  <c r="DHL28"/>
  <c r="DHM28"/>
  <c r="DHN28"/>
  <c r="DHO28"/>
  <c r="DHP28"/>
  <c r="DHQ28"/>
  <c r="DHR28"/>
  <c r="DHS28"/>
  <c r="DHT28"/>
  <c r="DHU28"/>
  <c r="DHV28"/>
  <c r="DHW28"/>
  <c r="DHX28"/>
  <c r="DHY28"/>
  <c r="DHZ28"/>
  <c r="DIA28"/>
  <c r="DIB28"/>
  <c r="DIC28"/>
  <c r="DID28"/>
  <c r="DIE28"/>
  <c r="DIF28"/>
  <c r="DIG28"/>
  <c r="DIH28"/>
  <c r="DII28"/>
  <c r="DIJ28"/>
  <c r="DIK28"/>
  <c r="DIL28"/>
  <c r="DIM28"/>
  <c r="DIN28"/>
  <c r="DIO28"/>
  <c r="DIP28"/>
  <c r="DIQ28"/>
  <c r="DIR28"/>
  <c r="DIS28"/>
  <c r="DIT28"/>
  <c r="DIU28"/>
  <c r="DIV28"/>
  <c r="DIW28"/>
  <c r="DIX28"/>
  <c r="DIY28"/>
  <c r="DIZ28"/>
  <c r="DJA28"/>
  <c r="DJB28"/>
  <c r="DJC28"/>
  <c r="DJD28"/>
  <c r="DJE28"/>
  <c r="DJF28"/>
  <c r="DJG28"/>
  <c r="DJH28"/>
  <c r="DJI28"/>
  <c r="DJJ28"/>
  <c r="DJK28"/>
  <c r="DJL28"/>
  <c r="DJM28"/>
  <c r="DJN28"/>
  <c r="DJO28"/>
  <c r="DJP28"/>
  <c r="DJQ28"/>
  <c r="DJR28"/>
  <c r="DJS28"/>
  <c r="DJT28"/>
  <c r="DJU28"/>
  <c r="DJV28"/>
  <c r="DJW28"/>
  <c r="DJX28"/>
  <c r="DJY28"/>
  <c r="DJZ28"/>
  <c r="DKA28"/>
  <c r="DKB28"/>
  <c r="DKC28"/>
  <c r="DKD28"/>
  <c r="DKE28"/>
  <c r="DKF28"/>
  <c r="DKG28"/>
  <c r="DKH28"/>
  <c r="DKI28"/>
  <c r="DKJ28"/>
  <c r="DKK28"/>
  <c r="DKL28"/>
  <c r="DKM28"/>
  <c r="DKN28"/>
  <c r="DKO28"/>
  <c r="DKP28"/>
  <c r="DKQ28"/>
  <c r="DKR28"/>
  <c r="DKS28"/>
  <c r="DKT28"/>
  <c r="DKU28"/>
  <c r="DKV28"/>
  <c r="DKW28"/>
  <c r="DKX28"/>
  <c r="DKY28"/>
  <c r="DKZ28"/>
  <c r="DLA28"/>
  <c r="DLB28"/>
  <c r="DLC28"/>
  <c r="DLD28"/>
  <c r="DLE28"/>
  <c r="DLF28"/>
  <c r="DLG28"/>
  <c r="DLH28"/>
  <c r="DLI28"/>
  <c r="DLJ28"/>
  <c r="DLK28"/>
  <c r="DLL28"/>
  <c r="DLM28"/>
  <c r="DLN28"/>
  <c r="DLO28"/>
  <c r="DLP28"/>
  <c r="DLQ28"/>
  <c r="DLR28"/>
  <c r="DLS28"/>
  <c r="DLT28"/>
  <c r="DLU28"/>
  <c r="DLV28"/>
  <c r="DLW28"/>
  <c r="DLX28"/>
  <c r="DLY28"/>
  <c r="DLZ28"/>
  <c r="DMA28"/>
  <c r="DMB28"/>
  <c r="DMC28"/>
  <c r="DMD28"/>
  <c r="DME28"/>
  <c r="DMF28"/>
  <c r="DMG28"/>
  <c r="DMH28"/>
  <c r="DMI28"/>
  <c r="DMJ28"/>
  <c r="DMK28"/>
  <c r="DML28"/>
  <c r="DMM28"/>
  <c r="DMN28"/>
  <c r="DMO28"/>
  <c r="DMP28"/>
  <c r="DMQ28"/>
  <c r="DMR28"/>
  <c r="DMS28"/>
  <c r="DMT28"/>
  <c r="DMU28"/>
  <c r="DMV28"/>
  <c r="DMW28"/>
  <c r="DMX28"/>
  <c r="DMY28"/>
  <c r="DMZ28"/>
  <c r="DNA28"/>
  <c r="DNB28"/>
  <c r="DNC28"/>
  <c r="DND28"/>
  <c r="DNE28"/>
  <c r="DNF28"/>
  <c r="DNG28"/>
  <c r="DNH28"/>
  <c r="DNI28"/>
  <c r="DNJ28"/>
  <c r="DNK28"/>
  <c r="DNL28"/>
  <c r="DNM28"/>
  <c r="DNN28"/>
  <c r="DNO28"/>
  <c r="DNP28"/>
  <c r="DNQ28"/>
  <c r="DNR28"/>
  <c r="DNS28"/>
  <c r="DNT28"/>
  <c r="DNU28"/>
  <c r="DNV28"/>
  <c r="DNW28"/>
  <c r="DNX28"/>
  <c r="DNY28"/>
  <c r="DNZ28"/>
  <c r="DOA28"/>
  <c r="DOB28"/>
  <c r="DOC28"/>
  <c r="DOD28"/>
  <c r="DOE28"/>
  <c r="DOF28"/>
  <c r="DOG28"/>
  <c r="DOH28"/>
  <c r="DOI28"/>
  <c r="DOJ28"/>
  <c r="DOK28"/>
  <c r="DOL28"/>
  <c r="DOM28"/>
  <c r="DON28"/>
  <c r="DOO28"/>
  <c r="DOP28"/>
  <c r="DOQ28"/>
  <c r="DOR28"/>
  <c r="DOS28"/>
  <c r="DOT28"/>
  <c r="DOU28"/>
  <c r="DOV28"/>
  <c r="DOW28"/>
  <c r="DOX28"/>
  <c r="DOY28"/>
  <c r="DOZ28"/>
  <c r="DPA28"/>
  <c r="DPB28"/>
  <c r="DPC28"/>
  <c r="DPD28"/>
  <c r="DPE28"/>
  <c r="DPF28"/>
  <c r="DPG28"/>
  <c r="DPH28"/>
  <c r="DPI28"/>
  <c r="DPJ28"/>
  <c r="DPK28"/>
  <c r="DPL28"/>
  <c r="DPM28"/>
  <c r="DPN28"/>
  <c r="DPO28"/>
  <c r="DPP28"/>
  <c r="DPQ28"/>
  <c r="DPR28"/>
  <c r="DPS28"/>
  <c r="DPT28"/>
  <c r="DPU28"/>
  <c r="DPV28"/>
  <c r="DPW28"/>
  <c r="DPX28"/>
  <c r="DPY28"/>
  <c r="DPZ28"/>
  <c r="DQA28"/>
  <c r="DQB28"/>
  <c r="DQC28"/>
  <c r="DQD28"/>
  <c r="DQE28"/>
  <c r="DQF28"/>
  <c r="DQG28"/>
  <c r="DQH28"/>
  <c r="DQI28"/>
  <c r="DQJ28"/>
  <c r="DQK28"/>
  <c r="DQL28"/>
  <c r="DQM28"/>
  <c r="DQN28"/>
  <c r="DQO28"/>
  <c r="DQP28"/>
  <c r="DQQ28"/>
  <c r="DQR28"/>
  <c r="DQS28"/>
  <c r="DQT28"/>
  <c r="DQU28"/>
  <c r="DQV28"/>
  <c r="DQW28"/>
  <c r="DQX28"/>
  <c r="DQY28"/>
  <c r="DQZ28"/>
  <c r="DRA28"/>
  <c r="DRB28"/>
  <c r="DRC28"/>
  <c r="DRD28"/>
  <c r="DRE28"/>
  <c r="DRF28"/>
  <c r="DRG28"/>
  <c r="DRH28"/>
  <c r="DRI28"/>
  <c r="DRJ28"/>
  <c r="DRK28"/>
  <c r="DRL28"/>
  <c r="DRM28"/>
  <c r="DRN28"/>
  <c r="DRO28"/>
  <c r="DRP28"/>
  <c r="DRQ28"/>
  <c r="DRR28"/>
  <c r="DRS28"/>
  <c r="DRT28"/>
  <c r="DRU28"/>
  <c r="DRV28"/>
  <c r="DRW28"/>
  <c r="DRX28"/>
  <c r="DRY28"/>
  <c r="DRZ28"/>
  <c r="DSA28"/>
  <c r="DSB28"/>
  <c r="DSC28"/>
  <c r="DSD28"/>
  <c r="DSE28"/>
  <c r="DSF28"/>
  <c r="DSG28"/>
  <c r="DSH28"/>
  <c r="DSI28"/>
  <c r="DSJ28"/>
  <c r="DSK28"/>
  <c r="DSL28"/>
  <c r="DSM28"/>
  <c r="DSN28"/>
  <c r="DSO28"/>
  <c r="DSP28"/>
  <c r="DSQ28"/>
  <c r="DSR28"/>
  <c r="DSS28"/>
  <c r="DST28"/>
  <c r="DSU28"/>
  <c r="DSV28"/>
  <c r="DSW28"/>
  <c r="DSX28"/>
  <c r="DSY28"/>
  <c r="DSZ28"/>
  <c r="DTA28"/>
  <c r="DTB28"/>
  <c r="DTC28"/>
  <c r="DTD28"/>
  <c r="DTE28"/>
  <c r="DTF28"/>
  <c r="DTG28"/>
  <c r="DTH28"/>
  <c r="DTI28"/>
  <c r="DTJ28"/>
  <c r="DTK28"/>
  <c r="DTL28"/>
  <c r="DTM28"/>
  <c r="DTN28"/>
  <c r="DTO28"/>
  <c r="DTP28"/>
  <c r="DTQ28"/>
  <c r="DTR28"/>
  <c r="DTS28"/>
  <c r="DTT28"/>
  <c r="DTU28"/>
  <c r="DTV28"/>
  <c r="DTW28"/>
  <c r="DTX28"/>
  <c r="DTY28"/>
  <c r="DTZ28"/>
  <c r="DUA28"/>
  <c r="DUB28"/>
  <c r="DUC28"/>
  <c r="DUD28"/>
  <c r="DUE28"/>
  <c r="DUF28"/>
  <c r="DUG28"/>
  <c r="DUH28"/>
  <c r="DUI28"/>
  <c r="DUJ28"/>
  <c r="DUK28"/>
  <c r="DUL28"/>
  <c r="DUM28"/>
  <c r="DUN28"/>
  <c r="DUO28"/>
  <c r="DUP28"/>
  <c r="DUQ28"/>
  <c r="DUR28"/>
  <c r="DUS28"/>
  <c r="DUT28"/>
  <c r="DUU28"/>
  <c r="DUV28"/>
  <c r="DUW28"/>
  <c r="DUX28"/>
  <c r="DUY28"/>
  <c r="DUZ28"/>
  <c r="DVA28"/>
  <c r="DVB28"/>
  <c r="DVC28"/>
  <c r="DVD28"/>
  <c r="DVE28"/>
  <c r="DVF28"/>
  <c r="DVG28"/>
  <c r="DVH28"/>
  <c r="DVI28"/>
  <c r="DVJ28"/>
  <c r="DVK28"/>
  <c r="DVL28"/>
  <c r="DVM28"/>
  <c r="DVN28"/>
  <c r="DVO28"/>
  <c r="DVP28"/>
  <c r="DVQ28"/>
  <c r="DVR28"/>
  <c r="DVS28"/>
  <c r="DVT28"/>
  <c r="DVU28"/>
  <c r="DVV28"/>
  <c r="DVW28"/>
  <c r="DVX28"/>
  <c r="DVY28"/>
  <c r="DVZ28"/>
  <c r="DWA28"/>
  <c r="DWB28"/>
  <c r="DWC28"/>
  <c r="DWD28"/>
  <c r="DWE28"/>
  <c r="DWF28"/>
  <c r="DWG28"/>
  <c r="DWH28"/>
  <c r="DWI28"/>
  <c r="DWJ28"/>
  <c r="DWK28"/>
  <c r="DWL28"/>
  <c r="DWM28"/>
  <c r="DWN28"/>
  <c r="DWO28"/>
  <c r="DWP28"/>
  <c r="DWQ28"/>
  <c r="DWR28"/>
  <c r="DWS28"/>
  <c r="DWT28"/>
  <c r="DWU28"/>
  <c r="DWV28"/>
  <c r="DWW28"/>
  <c r="DWX28"/>
  <c r="DWY28"/>
  <c r="DWZ28"/>
  <c r="DXA28"/>
  <c r="DXB28"/>
  <c r="DXC28"/>
  <c r="DXD28"/>
  <c r="DXE28"/>
  <c r="DXF28"/>
  <c r="DXG28"/>
  <c r="DXH28"/>
  <c r="DXI28"/>
  <c r="DXJ28"/>
  <c r="DXK28"/>
  <c r="DXL28"/>
  <c r="DXM28"/>
  <c r="DXN28"/>
  <c r="DXO28"/>
  <c r="DXP28"/>
  <c r="DXQ28"/>
  <c r="DXR28"/>
  <c r="DXS28"/>
  <c r="DXT28"/>
  <c r="DXU28"/>
  <c r="DXV28"/>
  <c r="DXW28"/>
  <c r="DXX28"/>
  <c r="DXY28"/>
  <c r="DXZ28"/>
  <c r="DYA28"/>
  <c r="DYB28"/>
  <c r="DYC28"/>
  <c r="DYD28"/>
  <c r="DYE28"/>
  <c r="DYF28"/>
  <c r="DYG28"/>
  <c r="DYH28"/>
  <c r="DYI28"/>
  <c r="DYJ28"/>
  <c r="DYK28"/>
  <c r="DYL28"/>
  <c r="DYM28"/>
  <c r="DYN28"/>
  <c r="DYO28"/>
  <c r="DYP28"/>
  <c r="DYQ28"/>
  <c r="DYR28"/>
  <c r="DYS28"/>
  <c r="DYT28"/>
  <c r="DYU28"/>
  <c r="DYV28"/>
  <c r="DYW28"/>
  <c r="DYX28"/>
  <c r="DYY28"/>
  <c r="DYZ28"/>
  <c r="DZA28"/>
  <c r="DZB28"/>
  <c r="DZC28"/>
  <c r="DZD28"/>
  <c r="DZE28"/>
  <c r="DZF28"/>
  <c r="DZG28"/>
  <c r="DZH28"/>
  <c r="DZI28"/>
  <c r="DZJ28"/>
  <c r="DZK28"/>
  <c r="DZL28"/>
  <c r="DZM28"/>
  <c r="DZN28"/>
  <c r="DZO28"/>
  <c r="DZP28"/>
  <c r="DZQ28"/>
  <c r="DZR28"/>
  <c r="DZS28"/>
  <c r="DZT28"/>
  <c r="DZU28"/>
  <c r="DZV28"/>
  <c r="DZW28"/>
  <c r="DZX28"/>
  <c r="DZY28"/>
  <c r="DZZ28"/>
  <c r="EAA28"/>
  <c r="EAB28"/>
  <c r="EAC28"/>
  <c r="EAD28"/>
  <c r="EAE28"/>
  <c r="EAF28"/>
  <c r="EAG28"/>
  <c r="EAH28"/>
  <c r="EAI28"/>
  <c r="EAJ28"/>
  <c r="EAK28"/>
  <c r="EAL28"/>
  <c r="EAM28"/>
  <c r="EAN28"/>
  <c r="EAO28"/>
  <c r="EAP28"/>
  <c r="EAQ28"/>
  <c r="EAR28"/>
  <c r="EAS28"/>
  <c r="EAT28"/>
  <c r="EAU28"/>
  <c r="EAV28"/>
  <c r="EAW28"/>
  <c r="EAX28"/>
  <c r="EAY28"/>
  <c r="EAZ28"/>
  <c r="EBA28"/>
  <c r="EBB28"/>
  <c r="EBC28"/>
  <c r="EBD28"/>
  <c r="EBE28"/>
  <c r="EBF28"/>
  <c r="EBG28"/>
  <c r="EBH28"/>
  <c r="EBI28"/>
  <c r="EBJ28"/>
  <c r="EBK28"/>
  <c r="EBL28"/>
  <c r="EBM28"/>
  <c r="EBN28"/>
  <c r="EBO28"/>
  <c r="EBP28"/>
  <c r="EBQ28"/>
  <c r="EBR28"/>
  <c r="EBS28"/>
  <c r="EBT28"/>
  <c r="EBU28"/>
  <c r="EBV28"/>
  <c r="EBW28"/>
  <c r="EBX28"/>
  <c r="EBY28"/>
  <c r="EBZ28"/>
  <c r="ECA28"/>
  <c r="ECB28"/>
  <c r="ECC28"/>
  <c r="ECD28"/>
  <c r="ECE28"/>
  <c r="ECF28"/>
  <c r="ECG28"/>
  <c r="ECH28"/>
  <c r="ECI28"/>
  <c r="ECJ28"/>
  <c r="ECK28"/>
  <c r="ECL28"/>
  <c r="ECM28"/>
  <c r="ECN28"/>
  <c r="ECO28"/>
  <c r="ECP28"/>
  <c r="ECQ28"/>
  <c r="ECR28"/>
  <c r="ECS28"/>
  <c r="ECT28"/>
  <c r="ECU28"/>
  <c r="ECV28"/>
  <c r="ECW28"/>
  <c r="ECX28"/>
  <c r="ECY28"/>
  <c r="ECZ28"/>
  <c r="EDA28"/>
  <c r="EDB28"/>
  <c r="EDC28"/>
  <c r="EDD28"/>
  <c r="EDE28"/>
  <c r="EDF28"/>
  <c r="EDG28"/>
  <c r="EDH28"/>
  <c r="EDI28"/>
  <c r="EDJ28"/>
  <c r="EDK28"/>
  <c r="EDL28"/>
  <c r="EDM28"/>
  <c r="EDN28"/>
  <c r="EDO28"/>
  <c r="EDP28"/>
  <c r="EDQ28"/>
  <c r="EDR28"/>
  <c r="EDS28"/>
  <c r="EDT28"/>
  <c r="EDU28"/>
  <c r="EDV28"/>
  <c r="EDW28"/>
  <c r="EDX28"/>
  <c r="EDY28"/>
  <c r="EDZ28"/>
  <c r="EEA28"/>
  <c r="EEB28"/>
  <c r="EEC28"/>
  <c r="EED28"/>
  <c r="EEE28"/>
  <c r="EEF28"/>
  <c r="EEG28"/>
  <c r="EEH28"/>
  <c r="EEI28"/>
  <c r="EEJ28"/>
  <c r="EEK28"/>
  <c r="EEL28"/>
  <c r="EEM28"/>
  <c r="EEN28"/>
  <c r="EEO28"/>
  <c r="EEP28"/>
  <c r="EEQ28"/>
  <c r="EER28"/>
  <c r="EES28"/>
  <c r="EET28"/>
  <c r="EEU28"/>
  <c r="EEV28"/>
  <c r="EEW28"/>
  <c r="EEX28"/>
  <c r="EEY28"/>
  <c r="EEZ28"/>
  <c r="EFA28"/>
  <c r="EFB28"/>
  <c r="EFC28"/>
  <c r="EFD28"/>
  <c r="EFE28"/>
  <c r="EFF28"/>
  <c r="EFG28"/>
  <c r="EFH28"/>
  <c r="EFI28"/>
  <c r="EFJ28"/>
  <c r="EFK28"/>
  <c r="EFL28"/>
  <c r="EFM28"/>
  <c r="EFN28"/>
  <c r="EFO28"/>
  <c r="EFP28"/>
  <c r="EFQ28"/>
  <c r="EFR28"/>
  <c r="EFS28"/>
  <c r="EFT28"/>
  <c r="EFU28"/>
  <c r="EFV28"/>
  <c r="EFW28"/>
  <c r="EFX28"/>
  <c r="EFY28"/>
  <c r="EFZ28"/>
  <c r="EGA28"/>
  <c r="EGB28"/>
  <c r="EGC28"/>
  <c r="EGD28"/>
  <c r="EGE28"/>
  <c r="EGF28"/>
  <c r="EGG28"/>
  <c r="EGH28"/>
  <c r="EGI28"/>
  <c r="EGJ28"/>
  <c r="EGK28"/>
  <c r="EGL28"/>
  <c r="EGM28"/>
  <c r="EGN28"/>
  <c r="EGO28"/>
  <c r="EGP28"/>
  <c r="EGQ28"/>
  <c r="EGR28"/>
  <c r="EGS28"/>
  <c r="EGT28"/>
  <c r="EGU28"/>
  <c r="EGV28"/>
  <c r="EGW28"/>
  <c r="EGX28"/>
  <c r="EGY28"/>
  <c r="EGZ28"/>
  <c r="EHA28"/>
  <c r="EHB28"/>
  <c r="EHC28"/>
  <c r="EHD28"/>
  <c r="EHE28"/>
  <c r="EHF28"/>
  <c r="EHG28"/>
  <c r="EHH28"/>
  <c r="EHI28"/>
  <c r="EHJ28"/>
  <c r="EHK28"/>
  <c r="EHL28"/>
  <c r="EHM28"/>
  <c r="EHN28"/>
  <c r="EHO28"/>
  <c r="EHP28"/>
  <c r="EHQ28"/>
  <c r="EHR28"/>
  <c r="EHS28"/>
  <c r="EHT28"/>
  <c r="EHU28"/>
  <c r="EHV28"/>
  <c r="EHW28"/>
  <c r="EHX28"/>
  <c r="EHY28"/>
  <c r="EHZ28"/>
  <c r="EIA28"/>
  <c r="EIB28"/>
  <c r="EIC28"/>
  <c r="EID28"/>
  <c r="EIE28"/>
  <c r="EIF28"/>
  <c r="EIG28"/>
  <c r="EIH28"/>
  <c r="EII28"/>
  <c r="EIJ28"/>
  <c r="EIK28"/>
  <c r="EIL28"/>
  <c r="EIM28"/>
  <c r="EIN28"/>
  <c r="EIO28"/>
  <c r="EIP28"/>
  <c r="EIQ28"/>
  <c r="EIR28"/>
  <c r="EIS28"/>
  <c r="EIT28"/>
  <c r="EIU28"/>
  <c r="EIV28"/>
  <c r="EIW28"/>
  <c r="EIX28"/>
  <c r="EIY28"/>
  <c r="EIZ28"/>
  <c r="EJA28"/>
  <c r="EJB28"/>
  <c r="EJC28"/>
  <c r="EJD28"/>
  <c r="EJE28"/>
  <c r="EJF28"/>
  <c r="EJG28"/>
  <c r="EJH28"/>
  <c r="EJI28"/>
  <c r="EJJ28"/>
  <c r="EJK28"/>
  <c r="EJL28"/>
  <c r="EJM28"/>
  <c r="EJN28"/>
  <c r="EJO28"/>
  <c r="EJP28"/>
  <c r="EJQ28"/>
  <c r="EJR28"/>
  <c r="EJS28"/>
  <c r="EJT28"/>
  <c r="EJU28"/>
  <c r="EJV28"/>
  <c r="EJW28"/>
  <c r="EJX28"/>
  <c r="EJY28"/>
  <c r="EJZ28"/>
  <c r="EKA28"/>
  <c r="EKB28"/>
  <c r="EKC28"/>
  <c r="EKD28"/>
  <c r="EKE28"/>
  <c r="EKF28"/>
  <c r="EKG28"/>
  <c r="EKH28"/>
  <c r="EKI28"/>
  <c r="EKJ28"/>
  <c r="EKK28"/>
  <c r="EKL28"/>
  <c r="EKM28"/>
  <c r="EKN28"/>
  <c r="EKO28"/>
  <c r="EKP28"/>
  <c r="EKQ28"/>
  <c r="EKR28"/>
  <c r="EKS28"/>
  <c r="EKT28"/>
  <c r="EKU28"/>
  <c r="EKV28"/>
  <c r="EKW28"/>
  <c r="EKX28"/>
  <c r="EKY28"/>
  <c r="EKZ28"/>
  <c r="ELA28"/>
  <c r="ELB28"/>
  <c r="ELC28"/>
  <c r="ELD28"/>
  <c r="ELE28"/>
  <c r="ELF28"/>
  <c r="ELG28"/>
  <c r="ELH28"/>
  <c r="ELI28"/>
  <c r="ELJ28"/>
  <c r="ELK28"/>
  <c r="ELL28"/>
  <c r="ELM28"/>
  <c r="ELN28"/>
  <c r="ELO28"/>
  <c r="ELP28"/>
  <c r="ELQ28"/>
  <c r="ELR28"/>
  <c r="ELS28"/>
  <c r="ELT28"/>
  <c r="ELU28"/>
  <c r="ELV28"/>
  <c r="ELW28"/>
  <c r="ELX28"/>
  <c r="ELY28"/>
  <c r="ELZ28"/>
  <c r="EMA28"/>
  <c r="EMB28"/>
  <c r="EMC28"/>
  <c r="EMD28"/>
  <c r="EME28"/>
  <c r="EMF28"/>
  <c r="EMG28"/>
  <c r="EMH28"/>
  <c r="EMI28"/>
  <c r="EMJ28"/>
  <c r="EMK28"/>
  <c r="EML28"/>
  <c r="EMM28"/>
  <c r="EMN28"/>
  <c r="EMO28"/>
  <c r="EMP28"/>
  <c r="EMQ28"/>
  <c r="EMR28"/>
  <c r="EMS28"/>
  <c r="EMT28"/>
  <c r="EMU28"/>
  <c r="EMV28"/>
  <c r="EMW28"/>
  <c r="EMX28"/>
  <c r="EMY28"/>
  <c r="EMZ28"/>
  <c r="ENA28"/>
  <c r="ENB28"/>
  <c r="ENC28"/>
  <c r="END28"/>
  <c r="ENE28"/>
  <c r="ENF28"/>
  <c r="ENG28"/>
  <c r="ENH28"/>
  <c r="ENI28"/>
  <c r="ENJ28"/>
  <c r="ENK28"/>
  <c r="ENL28"/>
  <c r="ENM28"/>
  <c r="ENN28"/>
  <c r="ENO28"/>
  <c r="ENP28"/>
  <c r="ENQ28"/>
  <c r="ENR28"/>
  <c r="ENS28"/>
  <c r="ENT28"/>
  <c r="ENU28"/>
  <c r="ENV28"/>
  <c r="ENW28"/>
  <c r="ENX28"/>
  <c r="ENY28"/>
  <c r="ENZ28"/>
  <c r="EOA28"/>
  <c r="EOB28"/>
  <c r="EOC28"/>
  <c r="EOD28"/>
  <c r="EOE28"/>
  <c r="EOF28"/>
  <c r="EOG28"/>
  <c r="EOH28"/>
  <c r="EOI28"/>
  <c r="EOJ28"/>
  <c r="EOK28"/>
  <c r="EOL28"/>
  <c r="EOM28"/>
  <c r="EON28"/>
  <c r="EOO28"/>
  <c r="EOP28"/>
  <c r="EOQ28"/>
  <c r="EOR28"/>
  <c r="EOS28"/>
  <c r="EOT28"/>
  <c r="EOU28"/>
  <c r="EOV28"/>
  <c r="EOW28"/>
  <c r="EOX28"/>
  <c r="EOY28"/>
  <c r="EOZ28"/>
  <c r="EPA28"/>
  <c r="EPB28"/>
  <c r="EPC28"/>
  <c r="EPD28"/>
  <c r="EPE28"/>
  <c r="EPF28"/>
  <c r="EPG28"/>
  <c r="EPH28"/>
  <c r="EPI28"/>
  <c r="EPJ28"/>
  <c r="EPK28"/>
  <c r="EPL28"/>
  <c r="EPM28"/>
  <c r="EPN28"/>
  <c r="EPO28"/>
  <c r="EPP28"/>
  <c r="EPQ28"/>
  <c r="EPR28"/>
  <c r="EPS28"/>
  <c r="EPT28"/>
  <c r="EPU28"/>
  <c r="EPV28"/>
  <c r="EPW28"/>
  <c r="EPX28"/>
  <c r="EPY28"/>
  <c r="EPZ28"/>
  <c r="EQA28"/>
  <c r="EQB28"/>
  <c r="EQC28"/>
  <c r="EQD28"/>
  <c r="EQE28"/>
  <c r="EQF28"/>
  <c r="EQG28"/>
  <c r="EQH28"/>
  <c r="EQI28"/>
  <c r="EQJ28"/>
  <c r="EQK28"/>
  <c r="EQL28"/>
  <c r="EQM28"/>
  <c r="EQN28"/>
  <c r="EQO28"/>
  <c r="EQP28"/>
  <c r="EQQ28"/>
  <c r="EQR28"/>
  <c r="EQS28"/>
  <c r="EQT28"/>
  <c r="EQU28"/>
  <c r="EQV28"/>
  <c r="EQW28"/>
  <c r="EQX28"/>
  <c r="EQY28"/>
  <c r="EQZ28"/>
  <c r="ERA28"/>
  <c r="ERB28"/>
  <c r="ERC28"/>
  <c r="ERD28"/>
  <c r="ERE28"/>
  <c r="ERF28"/>
  <c r="ERG28"/>
  <c r="ERH28"/>
  <c r="ERI28"/>
  <c r="ERJ28"/>
  <c r="ERK28"/>
  <c r="ERL28"/>
  <c r="ERM28"/>
  <c r="ERN28"/>
  <c r="ERO28"/>
  <c r="ERP28"/>
  <c r="ERQ28"/>
  <c r="ERR28"/>
  <c r="ERS28"/>
  <c r="ERT28"/>
  <c r="ERU28"/>
  <c r="ERV28"/>
  <c r="ERW28"/>
  <c r="ERX28"/>
  <c r="ERY28"/>
  <c r="ERZ28"/>
  <c r="ESA28"/>
  <c r="ESB28"/>
  <c r="ESC28"/>
  <c r="ESD28"/>
  <c r="ESE28"/>
  <c r="ESF28"/>
  <c r="ESG28"/>
  <c r="ESH28"/>
  <c r="ESI28"/>
  <c r="ESJ28"/>
  <c r="ESK28"/>
  <c r="ESL28"/>
  <c r="ESM28"/>
  <c r="ESN28"/>
  <c r="ESO28"/>
  <c r="ESP28"/>
  <c r="ESQ28"/>
  <c r="ESR28"/>
  <c r="ESS28"/>
  <c r="EST28"/>
  <c r="ESU28"/>
  <c r="ESV28"/>
  <c r="ESW28"/>
  <c r="ESX28"/>
  <c r="ESY28"/>
  <c r="ESZ28"/>
  <c r="ETA28"/>
  <c r="ETB28"/>
  <c r="ETC28"/>
  <c r="ETD28"/>
  <c r="ETE28"/>
  <c r="ETF28"/>
  <c r="ETG28"/>
  <c r="ETH28"/>
  <c r="ETI28"/>
  <c r="ETJ28"/>
  <c r="ETK28"/>
  <c r="ETL28"/>
  <c r="ETM28"/>
  <c r="ETN28"/>
  <c r="ETO28"/>
  <c r="ETP28"/>
  <c r="ETQ28"/>
  <c r="ETR28"/>
  <c r="ETS28"/>
  <c r="ETT28"/>
  <c r="ETU28"/>
  <c r="ETV28"/>
  <c r="ETW28"/>
  <c r="ETX28"/>
  <c r="ETY28"/>
  <c r="ETZ28"/>
  <c r="EUA28"/>
  <c r="EUB28"/>
  <c r="EUC28"/>
  <c r="EUD28"/>
  <c r="EUE28"/>
  <c r="EUF28"/>
  <c r="EUG28"/>
  <c r="EUH28"/>
  <c r="EUI28"/>
  <c r="EUJ28"/>
  <c r="EUK28"/>
  <c r="EUL28"/>
  <c r="EUM28"/>
  <c r="EUN28"/>
  <c r="EUO28"/>
  <c r="EUP28"/>
  <c r="EUQ28"/>
  <c r="EUR28"/>
  <c r="EUS28"/>
  <c r="EUT28"/>
  <c r="EUU28"/>
  <c r="EUV28"/>
  <c r="EUW28"/>
  <c r="EUX28"/>
  <c r="EUY28"/>
  <c r="EUZ28"/>
  <c r="EVA28"/>
  <c r="EVB28"/>
  <c r="EVC28"/>
  <c r="EVD28"/>
  <c r="EVE28"/>
  <c r="EVF28"/>
  <c r="EVG28"/>
  <c r="EVH28"/>
  <c r="EVI28"/>
  <c r="EVJ28"/>
  <c r="EVK28"/>
  <c r="EVL28"/>
  <c r="EVM28"/>
  <c r="EVN28"/>
  <c r="EVO28"/>
  <c r="EVP28"/>
  <c r="EVQ28"/>
  <c r="EVR28"/>
  <c r="EVS28"/>
  <c r="EVT28"/>
  <c r="EVU28"/>
  <c r="EVV28"/>
  <c r="EVW28"/>
  <c r="EVX28"/>
  <c r="EVY28"/>
  <c r="EVZ28"/>
  <c r="EWA28"/>
  <c r="EWB28"/>
  <c r="EWC28"/>
  <c r="EWD28"/>
  <c r="EWE28"/>
  <c r="EWF28"/>
  <c r="EWG28"/>
  <c r="EWH28"/>
  <c r="EWI28"/>
  <c r="EWJ28"/>
  <c r="EWK28"/>
  <c r="EWL28"/>
  <c r="EWM28"/>
  <c r="EWN28"/>
  <c r="EWO28"/>
  <c r="EWP28"/>
  <c r="EWQ28"/>
  <c r="EWR28"/>
  <c r="EWS28"/>
  <c r="EWT28"/>
  <c r="EWU28"/>
  <c r="EWV28"/>
  <c r="EWW28"/>
  <c r="EWX28"/>
  <c r="EWY28"/>
  <c r="EWZ28"/>
  <c r="EXA28"/>
  <c r="EXB28"/>
  <c r="EXC28"/>
  <c r="EXD28"/>
  <c r="EXE28"/>
  <c r="EXF28"/>
  <c r="EXG28"/>
  <c r="EXH28"/>
  <c r="EXI28"/>
  <c r="EXJ28"/>
  <c r="EXK28"/>
  <c r="EXL28"/>
  <c r="EXM28"/>
  <c r="EXN28"/>
  <c r="EXO28"/>
  <c r="EXP28"/>
  <c r="EXQ28"/>
  <c r="EXR28"/>
  <c r="EXS28"/>
  <c r="EXT28"/>
  <c r="EXU28"/>
  <c r="EXV28"/>
  <c r="EXW28"/>
  <c r="EXX28"/>
  <c r="EXY28"/>
  <c r="EXZ28"/>
  <c r="EYA28"/>
  <c r="EYB28"/>
  <c r="EYC28"/>
  <c r="EYD28"/>
  <c r="EYE28"/>
  <c r="EYF28"/>
  <c r="EYG28"/>
  <c r="EYH28"/>
  <c r="EYI28"/>
  <c r="EYJ28"/>
  <c r="EYK28"/>
  <c r="EYL28"/>
  <c r="EYM28"/>
  <c r="EYN28"/>
  <c r="EYO28"/>
  <c r="EYP28"/>
  <c r="EYQ28"/>
  <c r="EYR28"/>
  <c r="EYS28"/>
  <c r="EYT28"/>
  <c r="EYU28"/>
  <c r="EYV28"/>
  <c r="EYW28"/>
  <c r="EYX28"/>
  <c r="EYY28"/>
  <c r="EYZ28"/>
  <c r="EZA28"/>
  <c r="EZB28"/>
  <c r="EZC28"/>
  <c r="EZD28"/>
  <c r="EZE28"/>
  <c r="EZF28"/>
  <c r="EZG28"/>
  <c r="EZH28"/>
  <c r="EZI28"/>
  <c r="EZJ28"/>
  <c r="EZK28"/>
  <c r="EZL28"/>
  <c r="EZM28"/>
  <c r="EZN28"/>
  <c r="EZO28"/>
  <c r="EZP28"/>
  <c r="EZQ28"/>
  <c r="EZR28"/>
  <c r="EZS28"/>
  <c r="EZT28"/>
  <c r="EZU28"/>
  <c r="EZV28"/>
  <c r="EZW28"/>
  <c r="EZX28"/>
  <c r="EZY28"/>
  <c r="EZZ28"/>
  <c r="FAA28"/>
  <c r="FAB28"/>
  <c r="FAC28"/>
  <c r="FAD28"/>
  <c r="FAE28"/>
  <c r="FAF28"/>
  <c r="FAG28"/>
  <c r="FAH28"/>
  <c r="FAI28"/>
  <c r="FAJ28"/>
  <c r="FAK28"/>
  <c r="FAL28"/>
  <c r="FAM28"/>
  <c r="FAN28"/>
  <c r="FAO28"/>
  <c r="FAP28"/>
  <c r="FAQ28"/>
  <c r="FAR28"/>
  <c r="FAS28"/>
  <c r="FAT28"/>
  <c r="FAU28"/>
  <c r="FAV28"/>
  <c r="FAW28"/>
  <c r="FAX28"/>
  <c r="FAY28"/>
  <c r="FAZ28"/>
  <c r="FBA28"/>
  <c r="FBB28"/>
  <c r="FBC28"/>
  <c r="FBD28"/>
  <c r="FBE28"/>
  <c r="FBF28"/>
  <c r="FBG28"/>
  <c r="FBH28"/>
  <c r="FBI28"/>
  <c r="FBJ28"/>
  <c r="FBK28"/>
  <c r="FBL28"/>
  <c r="FBM28"/>
  <c r="FBN28"/>
  <c r="FBO28"/>
  <c r="FBP28"/>
  <c r="FBQ28"/>
  <c r="FBR28"/>
  <c r="FBS28"/>
  <c r="FBT28"/>
  <c r="FBU28"/>
  <c r="FBV28"/>
  <c r="FBW28"/>
  <c r="FBX28"/>
  <c r="FBY28"/>
  <c r="FBZ28"/>
  <c r="FCA28"/>
  <c r="FCB28"/>
  <c r="FCC28"/>
  <c r="FCD28"/>
  <c r="FCE28"/>
  <c r="FCF28"/>
  <c r="FCG28"/>
  <c r="FCH28"/>
  <c r="FCI28"/>
  <c r="FCJ28"/>
  <c r="FCK28"/>
  <c r="FCL28"/>
  <c r="FCM28"/>
  <c r="FCN28"/>
  <c r="FCO28"/>
  <c r="FCP28"/>
  <c r="FCQ28"/>
  <c r="FCR28"/>
  <c r="FCS28"/>
  <c r="FCT28"/>
  <c r="FCU28"/>
  <c r="FCV28"/>
  <c r="FCW28"/>
  <c r="FCX28"/>
  <c r="FCY28"/>
  <c r="FCZ28"/>
  <c r="FDA28"/>
  <c r="FDB28"/>
  <c r="FDC28"/>
  <c r="FDD28"/>
  <c r="FDE28"/>
  <c r="FDF28"/>
  <c r="FDG28"/>
  <c r="FDH28"/>
  <c r="FDI28"/>
  <c r="FDJ28"/>
  <c r="FDK28"/>
  <c r="FDL28"/>
  <c r="FDM28"/>
  <c r="FDN28"/>
  <c r="FDO28"/>
  <c r="FDP28"/>
  <c r="FDQ28"/>
  <c r="FDR28"/>
  <c r="FDS28"/>
  <c r="FDT28"/>
  <c r="FDU28"/>
  <c r="FDV28"/>
  <c r="FDW28"/>
  <c r="FDX28"/>
  <c r="FDY28"/>
  <c r="FDZ28"/>
  <c r="FEA28"/>
  <c r="FEB28"/>
  <c r="FEC28"/>
  <c r="FED28"/>
  <c r="FEE28"/>
  <c r="FEF28"/>
  <c r="FEG28"/>
  <c r="FEH28"/>
  <c r="FEI28"/>
  <c r="FEJ28"/>
  <c r="FEK28"/>
  <c r="FEL28"/>
  <c r="FEM28"/>
  <c r="FEN28"/>
  <c r="FEO28"/>
  <c r="FEP28"/>
  <c r="FEQ28"/>
  <c r="FER28"/>
  <c r="FES28"/>
  <c r="FET28"/>
  <c r="FEU28"/>
  <c r="FEV28"/>
  <c r="FEW28"/>
  <c r="FEX28"/>
  <c r="FEY28"/>
  <c r="FEZ28"/>
  <c r="FFA28"/>
  <c r="FFB28"/>
  <c r="FFC28"/>
  <c r="FFD28"/>
  <c r="FFE28"/>
  <c r="FFF28"/>
  <c r="FFG28"/>
  <c r="FFH28"/>
  <c r="FFI28"/>
  <c r="FFJ28"/>
  <c r="FFK28"/>
  <c r="FFL28"/>
  <c r="FFM28"/>
  <c r="FFN28"/>
  <c r="FFO28"/>
  <c r="FFP28"/>
  <c r="FFQ28"/>
  <c r="FFR28"/>
  <c r="FFS28"/>
  <c r="FFT28"/>
  <c r="FFU28"/>
  <c r="FFV28"/>
  <c r="FFW28"/>
  <c r="FFX28"/>
  <c r="FFY28"/>
  <c r="FFZ28"/>
  <c r="FGA28"/>
  <c r="FGB28"/>
  <c r="FGC28"/>
  <c r="FGD28"/>
  <c r="FGE28"/>
  <c r="FGF28"/>
  <c r="FGG28"/>
  <c r="FGH28"/>
  <c r="FGI28"/>
  <c r="FGJ28"/>
  <c r="FGK28"/>
  <c r="FGL28"/>
  <c r="FGM28"/>
  <c r="FGN28"/>
  <c r="FGO28"/>
  <c r="FGP28"/>
  <c r="FGQ28"/>
  <c r="FGR28"/>
  <c r="FGS28"/>
  <c r="FGT28"/>
  <c r="FGU28"/>
  <c r="FGV28"/>
  <c r="FGW28"/>
  <c r="FGX28"/>
  <c r="FGY28"/>
  <c r="FGZ28"/>
  <c r="FHA28"/>
  <c r="FHB28"/>
  <c r="FHC28"/>
  <c r="FHD28"/>
  <c r="FHE28"/>
  <c r="FHF28"/>
  <c r="FHG28"/>
  <c r="FHH28"/>
  <c r="FHI28"/>
  <c r="FHJ28"/>
  <c r="FHK28"/>
  <c r="FHL28"/>
  <c r="FHM28"/>
  <c r="FHN28"/>
  <c r="FHO28"/>
  <c r="FHP28"/>
  <c r="FHQ28"/>
  <c r="FHR28"/>
  <c r="FHS28"/>
  <c r="FHT28"/>
  <c r="FHU28"/>
  <c r="FHV28"/>
  <c r="FHW28"/>
  <c r="FHX28"/>
  <c r="FHY28"/>
  <c r="FHZ28"/>
  <c r="FIA28"/>
  <c r="FIB28"/>
  <c r="FIC28"/>
  <c r="FID28"/>
  <c r="FIE28"/>
  <c r="FIF28"/>
  <c r="FIG28"/>
  <c r="FIH28"/>
  <c r="FII28"/>
  <c r="FIJ28"/>
  <c r="FIK28"/>
  <c r="FIL28"/>
  <c r="FIM28"/>
  <c r="FIN28"/>
  <c r="FIO28"/>
  <c r="FIP28"/>
  <c r="FIQ28"/>
  <c r="FIR28"/>
  <c r="FIS28"/>
  <c r="FIT28"/>
  <c r="FIU28"/>
  <c r="FIV28"/>
  <c r="FIW28"/>
  <c r="FIX28"/>
  <c r="FIY28"/>
  <c r="FIZ28"/>
  <c r="FJA28"/>
  <c r="FJB28"/>
  <c r="FJC28"/>
  <c r="FJD28"/>
  <c r="FJE28"/>
  <c r="FJF28"/>
  <c r="FJG28"/>
  <c r="FJH28"/>
  <c r="FJI28"/>
  <c r="FJJ28"/>
  <c r="FJK28"/>
  <c r="FJL28"/>
  <c r="FJM28"/>
  <c r="FJN28"/>
  <c r="FJO28"/>
  <c r="FJP28"/>
  <c r="FJQ28"/>
  <c r="FJR28"/>
  <c r="FJS28"/>
  <c r="FJT28"/>
  <c r="FJU28"/>
  <c r="FJV28"/>
  <c r="FJW28"/>
  <c r="FJX28"/>
  <c r="FJY28"/>
  <c r="FJZ28"/>
  <c r="FKA28"/>
  <c r="FKB28"/>
  <c r="FKC28"/>
  <c r="FKD28"/>
  <c r="FKE28"/>
  <c r="FKF28"/>
  <c r="FKG28"/>
  <c r="FKH28"/>
  <c r="FKI28"/>
  <c r="FKJ28"/>
  <c r="FKK28"/>
  <c r="FKL28"/>
  <c r="FKM28"/>
  <c r="FKN28"/>
  <c r="FKO28"/>
  <c r="FKP28"/>
  <c r="FKQ28"/>
  <c r="FKR28"/>
  <c r="FKS28"/>
  <c r="FKT28"/>
  <c r="FKU28"/>
  <c r="FKV28"/>
  <c r="FKW28"/>
  <c r="FKX28"/>
  <c r="FKY28"/>
  <c r="FKZ28"/>
  <c r="FLA28"/>
  <c r="FLB28"/>
  <c r="FLC28"/>
  <c r="FLD28"/>
  <c r="FLE28"/>
  <c r="FLF28"/>
  <c r="FLG28"/>
  <c r="FLH28"/>
  <c r="FLI28"/>
  <c r="FLJ28"/>
  <c r="FLK28"/>
  <c r="FLL28"/>
  <c r="FLM28"/>
  <c r="FLN28"/>
  <c r="FLO28"/>
  <c r="FLP28"/>
  <c r="FLQ28"/>
  <c r="FLR28"/>
  <c r="FLS28"/>
  <c r="FLT28"/>
  <c r="FLU28"/>
  <c r="FLV28"/>
  <c r="FLW28"/>
  <c r="FLX28"/>
  <c r="FLY28"/>
  <c r="FLZ28"/>
  <c r="FMA28"/>
  <c r="FMB28"/>
  <c r="FMC28"/>
  <c r="FMD28"/>
  <c r="FME28"/>
  <c r="FMF28"/>
  <c r="FMG28"/>
  <c r="FMH28"/>
  <c r="FMI28"/>
  <c r="FMJ28"/>
  <c r="FMK28"/>
  <c r="FML28"/>
  <c r="FMM28"/>
  <c r="FMN28"/>
  <c r="FMO28"/>
  <c r="FMP28"/>
  <c r="FMQ28"/>
  <c r="FMR28"/>
  <c r="FMS28"/>
  <c r="FMT28"/>
  <c r="FMU28"/>
  <c r="FMV28"/>
  <c r="FMW28"/>
  <c r="FMX28"/>
  <c r="FMY28"/>
  <c r="FMZ28"/>
  <c r="FNA28"/>
  <c r="FNB28"/>
  <c r="FNC28"/>
  <c r="FND28"/>
  <c r="FNE28"/>
  <c r="FNF28"/>
  <c r="FNG28"/>
  <c r="FNH28"/>
  <c r="FNI28"/>
  <c r="FNJ28"/>
  <c r="FNK28"/>
  <c r="FNL28"/>
  <c r="FNM28"/>
  <c r="FNN28"/>
  <c r="FNO28"/>
  <c r="FNP28"/>
  <c r="FNQ28"/>
  <c r="FNR28"/>
  <c r="FNS28"/>
  <c r="FNT28"/>
  <c r="FNU28"/>
  <c r="FNV28"/>
  <c r="FNW28"/>
  <c r="FNX28"/>
  <c r="FNY28"/>
  <c r="FNZ28"/>
  <c r="FOA28"/>
  <c r="FOB28"/>
  <c r="FOC28"/>
  <c r="FOD28"/>
  <c r="FOE28"/>
  <c r="FOF28"/>
  <c r="FOG28"/>
  <c r="FOH28"/>
  <c r="FOI28"/>
  <c r="FOJ28"/>
  <c r="FOK28"/>
  <c r="FOL28"/>
  <c r="FOM28"/>
  <c r="FON28"/>
  <c r="FOO28"/>
  <c r="FOP28"/>
  <c r="FOQ28"/>
  <c r="FOR28"/>
  <c r="FOS28"/>
  <c r="FOT28"/>
  <c r="FOU28"/>
  <c r="FOV28"/>
  <c r="FOW28"/>
  <c r="FOX28"/>
  <c r="FOY28"/>
  <c r="FOZ28"/>
  <c r="FPA28"/>
  <c r="FPB28"/>
  <c r="FPC28"/>
  <c r="FPD28"/>
  <c r="FPE28"/>
  <c r="FPF28"/>
  <c r="FPG28"/>
  <c r="FPH28"/>
  <c r="FPI28"/>
  <c r="FPJ28"/>
  <c r="FPK28"/>
  <c r="FPL28"/>
  <c r="FPM28"/>
  <c r="FPN28"/>
  <c r="FPO28"/>
  <c r="FPP28"/>
  <c r="FPQ28"/>
  <c r="FPR28"/>
  <c r="FPS28"/>
  <c r="FPT28"/>
  <c r="FPU28"/>
  <c r="FPV28"/>
  <c r="FPW28"/>
  <c r="FPX28"/>
  <c r="FPY28"/>
  <c r="FPZ28"/>
  <c r="FQA28"/>
  <c r="FQB28"/>
  <c r="FQC28"/>
  <c r="FQD28"/>
  <c r="FQE28"/>
  <c r="FQF28"/>
  <c r="FQG28"/>
  <c r="FQH28"/>
  <c r="FQI28"/>
  <c r="FQJ28"/>
  <c r="FQK28"/>
  <c r="FQL28"/>
  <c r="FQM28"/>
  <c r="FQN28"/>
  <c r="FQO28"/>
  <c r="FQP28"/>
  <c r="FQQ28"/>
  <c r="FQR28"/>
  <c r="FQS28"/>
  <c r="FQT28"/>
  <c r="FQU28"/>
  <c r="FQV28"/>
  <c r="FQW28"/>
  <c r="FQX28"/>
  <c r="FQY28"/>
  <c r="FQZ28"/>
  <c r="FRA28"/>
  <c r="FRB28"/>
  <c r="FRC28"/>
  <c r="FRD28"/>
  <c r="FRE28"/>
  <c r="FRF28"/>
  <c r="FRG28"/>
  <c r="FRH28"/>
  <c r="FRI28"/>
  <c r="FRJ28"/>
  <c r="FRK28"/>
  <c r="FRL28"/>
  <c r="FRM28"/>
  <c r="FRN28"/>
  <c r="FRO28"/>
  <c r="FRP28"/>
  <c r="FRQ28"/>
  <c r="FRR28"/>
  <c r="FRS28"/>
  <c r="FRT28"/>
  <c r="FRU28"/>
  <c r="FRV28"/>
  <c r="FRW28"/>
  <c r="FRX28"/>
  <c r="FRY28"/>
  <c r="FRZ28"/>
  <c r="FSA28"/>
  <c r="FSB28"/>
  <c r="FSC28"/>
  <c r="FSD28"/>
  <c r="FSE28"/>
  <c r="FSF28"/>
  <c r="FSG28"/>
  <c r="FSH28"/>
  <c r="FSI28"/>
  <c r="FSJ28"/>
  <c r="FSK28"/>
  <c r="FSL28"/>
  <c r="FSM28"/>
  <c r="FSN28"/>
  <c r="FSO28"/>
  <c r="FSP28"/>
  <c r="FSQ28"/>
  <c r="FSR28"/>
  <c r="FSS28"/>
  <c r="FST28"/>
  <c r="FSU28"/>
  <c r="FSV28"/>
  <c r="FSW28"/>
  <c r="FSX28"/>
  <c r="FSY28"/>
  <c r="FSZ28"/>
  <c r="FTA28"/>
  <c r="FTB28"/>
  <c r="FTC28"/>
  <c r="FTD28"/>
  <c r="FTE28"/>
  <c r="FTF28"/>
  <c r="FTG28"/>
  <c r="FTH28"/>
  <c r="FTI28"/>
  <c r="FTJ28"/>
  <c r="FTK28"/>
  <c r="FTL28"/>
  <c r="FTM28"/>
  <c r="FTN28"/>
  <c r="FTO28"/>
  <c r="FTP28"/>
  <c r="FTQ28"/>
  <c r="FTR28"/>
  <c r="FTS28"/>
  <c r="FTT28"/>
  <c r="FTU28"/>
  <c r="FTV28"/>
  <c r="FTW28"/>
  <c r="FTX28"/>
  <c r="FTY28"/>
  <c r="FTZ28"/>
  <c r="FUA28"/>
  <c r="FUB28"/>
  <c r="FUC28"/>
  <c r="FUD28"/>
  <c r="FUE28"/>
  <c r="FUF28"/>
  <c r="FUG28"/>
  <c r="FUH28"/>
  <c r="FUI28"/>
  <c r="FUJ28"/>
  <c r="FUK28"/>
  <c r="FUL28"/>
  <c r="FUM28"/>
  <c r="FUN28"/>
  <c r="FUO28"/>
  <c r="FUP28"/>
  <c r="FUQ28"/>
  <c r="FUR28"/>
  <c r="FUS28"/>
  <c r="FUT28"/>
  <c r="FUU28"/>
  <c r="FUV28"/>
  <c r="FUW28"/>
  <c r="FUX28"/>
  <c r="FUY28"/>
  <c r="FUZ28"/>
  <c r="FVA28"/>
  <c r="FVB28"/>
  <c r="FVC28"/>
  <c r="FVD28"/>
  <c r="FVE28"/>
  <c r="FVF28"/>
  <c r="FVG28"/>
  <c r="FVH28"/>
  <c r="FVI28"/>
  <c r="FVJ28"/>
  <c r="FVK28"/>
  <c r="FVL28"/>
  <c r="FVM28"/>
  <c r="FVN28"/>
  <c r="FVO28"/>
  <c r="FVP28"/>
  <c r="FVQ28"/>
  <c r="FVR28"/>
  <c r="FVS28"/>
  <c r="FVT28"/>
  <c r="FVU28"/>
  <c r="FVV28"/>
  <c r="FVW28"/>
  <c r="FVX28"/>
  <c r="FVY28"/>
  <c r="FVZ28"/>
  <c r="FWA28"/>
  <c r="FWB28"/>
  <c r="FWC28"/>
  <c r="FWD28"/>
  <c r="FWE28"/>
  <c r="FWF28"/>
  <c r="FWG28"/>
  <c r="FWH28"/>
  <c r="FWI28"/>
  <c r="FWJ28"/>
  <c r="FWK28"/>
  <c r="FWL28"/>
  <c r="FWM28"/>
  <c r="FWN28"/>
  <c r="FWO28"/>
  <c r="FWP28"/>
  <c r="FWQ28"/>
  <c r="FWR28"/>
  <c r="FWS28"/>
  <c r="FWT28"/>
  <c r="FWU28"/>
  <c r="FWV28"/>
  <c r="FWW28"/>
  <c r="FWX28"/>
  <c r="FWY28"/>
  <c r="FWZ28"/>
  <c r="FXA28"/>
  <c r="FXB28"/>
  <c r="FXC28"/>
  <c r="FXD28"/>
  <c r="FXE28"/>
  <c r="FXF28"/>
  <c r="FXG28"/>
  <c r="FXH28"/>
  <c r="FXI28"/>
  <c r="FXJ28"/>
  <c r="FXK28"/>
  <c r="FXL28"/>
  <c r="FXM28"/>
  <c r="FXN28"/>
  <c r="FXO28"/>
  <c r="FXP28"/>
  <c r="FXQ28"/>
  <c r="FXR28"/>
  <c r="FXS28"/>
  <c r="FXT28"/>
  <c r="FXU28"/>
  <c r="FXV28"/>
  <c r="FXW28"/>
  <c r="FXX28"/>
  <c r="FXY28"/>
  <c r="FXZ28"/>
  <c r="FYA28"/>
  <c r="FYB28"/>
  <c r="FYC28"/>
  <c r="FYD28"/>
  <c r="FYE28"/>
  <c r="FYF28"/>
  <c r="FYG28"/>
  <c r="FYH28"/>
  <c r="FYI28"/>
  <c r="FYJ28"/>
  <c r="FYK28"/>
  <c r="FYL28"/>
  <c r="FYM28"/>
  <c r="FYN28"/>
  <c r="FYO28"/>
  <c r="FYP28"/>
  <c r="FYQ28"/>
  <c r="FYR28"/>
  <c r="FYS28"/>
  <c r="FYT28"/>
  <c r="FYU28"/>
  <c r="FYV28"/>
  <c r="FYW28"/>
  <c r="FYX28"/>
  <c r="FYY28"/>
  <c r="FYZ28"/>
  <c r="FZA28"/>
  <c r="FZB28"/>
  <c r="FZC28"/>
  <c r="FZD28"/>
  <c r="FZE28"/>
  <c r="FZF28"/>
  <c r="FZG28"/>
  <c r="FZH28"/>
  <c r="FZI28"/>
  <c r="FZJ28"/>
  <c r="FZK28"/>
  <c r="FZL28"/>
  <c r="FZM28"/>
  <c r="FZN28"/>
  <c r="FZO28"/>
  <c r="FZP28"/>
  <c r="FZQ28"/>
  <c r="FZR28"/>
  <c r="FZS28"/>
  <c r="FZT28"/>
  <c r="FZU28"/>
  <c r="FZV28"/>
  <c r="FZW28"/>
  <c r="FZX28"/>
  <c r="FZY28"/>
  <c r="FZZ28"/>
  <c r="GAA28"/>
  <c r="GAB28"/>
  <c r="GAC28"/>
  <c r="GAD28"/>
  <c r="GAE28"/>
  <c r="GAF28"/>
  <c r="GAG28"/>
  <c r="GAH28"/>
  <c r="GAI28"/>
  <c r="GAJ28"/>
  <c r="GAK28"/>
  <c r="GAL28"/>
  <c r="GAM28"/>
  <c r="GAN28"/>
  <c r="GAO28"/>
  <c r="GAP28"/>
  <c r="GAQ28"/>
  <c r="GAR28"/>
  <c r="GAS28"/>
  <c r="GAT28"/>
  <c r="GAU28"/>
  <c r="GAV28"/>
  <c r="GAW28"/>
  <c r="GAX28"/>
  <c r="GAY28"/>
  <c r="GAZ28"/>
  <c r="GBA28"/>
  <c r="GBB28"/>
  <c r="GBC28"/>
  <c r="GBD28"/>
  <c r="GBE28"/>
  <c r="GBF28"/>
  <c r="GBG28"/>
  <c r="GBH28"/>
  <c r="GBI28"/>
  <c r="GBJ28"/>
  <c r="GBK28"/>
  <c r="GBL28"/>
  <c r="GBM28"/>
  <c r="GBN28"/>
  <c r="GBO28"/>
  <c r="GBP28"/>
  <c r="GBQ28"/>
  <c r="GBR28"/>
  <c r="GBS28"/>
  <c r="GBT28"/>
  <c r="GBU28"/>
  <c r="GBV28"/>
  <c r="GBW28"/>
  <c r="GBX28"/>
  <c r="GBY28"/>
  <c r="GBZ28"/>
  <c r="GCA28"/>
  <c r="GCB28"/>
  <c r="GCC28"/>
  <c r="GCD28"/>
  <c r="GCE28"/>
  <c r="GCF28"/>
  <c r="GCG28"/>
  <c r="GCH28"/>
  <c r="GCI28"/>
  <c r="GCJ28"/>
  <c r="GCK28"/>
  <c r="GCL28"/>
  <c r="GCM28"/>
  <c r="GCN28"/>
  <c r="GCO28"/>
  <c r="GCP28"/>
  <c r="GCQ28"/>
  <c r="GCR28"/>
  <c r="GCS28"/>
  <c r="GCT28"/>
  <c r="GCU28"/>
  <c r="GCV28"/>
  <c r="GCW28"/>
  <c r="GCX28"/>
  <c r="GCY28"/>
  <c r="GCZ28"/>
  <c r="GDA28"/>
  <c r="GDB28"/>
  <c r="GDC28"/>
  <c r="GDD28"/>
  <c r="GDE28"/>
  <c r="GDF28"/>
  <c r="GDG28"/>
  <c r="GDH28"/>
  <c r="GDI28"/>
  <c r="GDJ28"/>
  <c r="GDK28"/>
  <c r="GDL28"/>
  <c r="GDM28"/>
  <c r="GDN28"/>
  <c r="GDO28"/>
  <c r="GDP28"/>
  <c r="GDQ28"/>
  <c r="GDR28"/>
  <c r="GDS28"/>
  <c r="GDT28"/>
  <c r="GDU28"/>
  <c r="GDV28"/>
  <c r="GDW28"/>
  <c r="GDX28"/>
  <c r="GDY28"/>
  <c r="GDZ28"/>
  <c r="GEA28"/>
  <c r="GEB28"/>
  <c r="GEC28"/>
  <c r="GED28"/>
  <c r="GEE28"/>
  <c r="GEF28"/>
  <c r="GEG28"/>
  <c r="GEH28"/>
  <c r="GEI28"/>
  <c r="GEJ28"/>
  <c r="GEK28"/>
  <c r="GEL28"/>
  <c r="GEM28"/>
  <c r="GEN28"/>
  <c r="GEO28"/>
  <c r="GEP28"/>
  <c r="GEQ28"/>
  <c r="GER28"/>
  <c r="GES28"/>
  <c r="GET28"/>
  <c r="GEU28"/>
  <c r="GEV28"/>
  <c r="GEW28"/>
  <c r="GEX28"/>
  <c r="GEY28"/>
  <c r="GEZ28"/>
  <c r="GFA28"/>
  <c r="GFB28"/>
  <c r="GFC28"/>
  <c r="GFD28"/>
  <c r="GFE28"/>
  <c r="GFF28"/>
  <c r="GFG28"/>
  <c r="GFH28"/>
  <c r="GFI28"/>
  <c r="GFJ28"/>
  <c r="GFK28"/>
  <c r="GFL28"/>
  <c r="GFM28"/>
  <c r="GFN28"/>
  <c r="GFO28"/>
  <c r="GFP28"/>
  <c r="GFQ28"/>
  <c r="GFR28"/>
  <c r="GFS28"/>
  <c r="GFT28"/>
  <c r="GFU28"/>
  <c r="GFV28"/>
  <c r="GFW28"/>
  <c r="GFX28"/>
  <c r="GFY28"/>
  <c r="GFZ28"/>
  <c r="GGA28"/>
  <c r="GGB28"/>
  <c r="GGC28"/>
  <c r="GGD28"/>
  <c r="GGE28"/>
  <c r="GGF28"/>
  <c r="GGG28"/>
  <c r="GGH28"/>
  <c r="GGI28"/>
  <c r="GGJ28"/>
  <c r="GGK28"/>
  <c r="GGL28"/>
  <c r="GGM28"/>
  <c r="GGN28"/>
  <c r="GGO28"/>
  <c r="GGP28"/>
  <c r="GGQ28"/>
  <c r="GGR28"/>
  <c r="GGS28"/>
  <c r="GGT28"/>
  <c r="GGU28"/>
  <c r="GGV28"/>
  <c r="GGW28"/>
  <c r="GGX28"/>
  <c r="GGY28"/>
  <c r="GGZ28"/>
  <c r="GHA28"/>
  <c r="GHB28"/>
  <c r="GHC28"/>
  <c r="GHD28"/>
  <c r="GHE28"/>
  <c r="GHF28"/>
  <c r="GHG28"/>
  <c r="GHH28"/>
  <c r="GHI28"/>
  <c r="GHJ28"/>
  <c r="GHK28"/>
  <c r="GHL28"/>
  <c r="GHM28"/>
  <c r="GHN28"/>
  <c r="GHO28"/>
  <c r="GHP28"/>
  <c r="GHQ28"/>
  <c r="GHR28"/>
  <c r="GHS28"/>
  <c r="GHT28"/>
  <c r="GHU28"/>
  <c r="GHV28"/>
  <c r="GHW28"/>
  <c r="GHX28"/>
  <c r="GHY28"/>
  <c r="GHZ28"/>
  <c r="GIA28"/>
  <c r="GIB28"/>
  <c r="GIC28"/>
  <c r="GID28"/>
  <c r="GIE28"/>
  <c r="GIF28"/>
  <c r="GIG28"/>
  <c r="GIH28"/>
  <c r="GII28"/>
  <c r="GIJ28"/>
  <c r="GIK28"/>
  <c r="GIL28"/>
  <c r="GIM28"/>
  <c r="GIN28"/>
  <c r="GIO28"/>
  <c r="GIP28"/>
  <c r="GIQ28"/>
  <c r="GIR28"/>
  <c r="GIS28"/>
  <c r="GIT28"/>
  <c r="GIU28"/>
  <c r="GIV28"/>
  <c r="GIW28"/>
  <c r="GIX28"/>
  <c r="GIY28"/>
  <c r="GIZ28"/>
  <c r="GJA28"/>
  <c r="GJB28"/>
  <c r="GJC28"/>
  <c r="GJD28"/>
  <c r="GJE28"/>
  <c r="GJF28"/>
  <c r="GJG28"/>
  <c r="GJH28"/>
  <c r="GJI28"/>
  <c r="GJJ28"/>
  <c r="GJK28"/>
  <c r="GJL28"/>
  <c r="GJM28"/>
  <c r="GJN28"/>
  <c r="GJO28"/>
  <c r="GJP28"/>
  <c r="GJQ28"/>
  <c r="GJR28"/>
  <c r="GJS28"/>
  <c r="GJT28"/>
  <c r="GJU28"/>
  <c r="GJV28"/>
  <c r="GJW28"/>
  <c r="GJX28"/>
  <c r="GJY28"/>
  <c r="GJZ28"/>
  <c r="GKA28"/>
  <c r="GKB28"/>
  <c r="GKC28"/>
  <c r="GKD28"/>
  <c r="GKE28"/>
  <c r="GKF28"/>
  <c r="GKG28"/>
  <c r="GKH28"/>
  <c r="GKI28"/>
  <c r="GKJ28"/>
  <c r="GKK28"/>
  <c r="GKL28"/>
  <c r="GKM28"/>
  <c r="GKN28"/>
  <c r="GKO28"/>
  <c r="GKP28"/>
  <c r="GKQ28"/>
  <c r="GKR28"/>
  <c r="GKS28"/>
  <c r="GKT28"/>
  <c r="GKU28"/>
  <c r="GKV28"/>
  <c r="GKW28"/>
  <c r="GKX28"/>
  <c r="GKY28"/>
  <c r="GKZ28"/>
  <c r="GLA28"/>
  <c r="GLB28"/>
  <c r="GLC28"/>
  <c r="GLD28"/>
  <c r="GLE28"/>
  <c r="GLF28"/>
  <c r="GLG28"/>
  <c r="GLH28"/>
  <c r="GLI28"/>
  <c r="GLJ28"/>
  <c r="GLK28"/>
  <c r="GLL28"/>
  <c r="GLM28"/>
  <c r="GLN28"/>
  <c r="GLO28"/>
  <c r="GLP28"/>
  <c r="GLQ28"/>
  <c r="GLR28"/>
  <c r="GLS28"/>
  <c r="GLT28"/>
  <c r="GLU28"/>
  <c r="GLV28"/>
  <c r="GLW28"/>
  <c r="GLX28"/>
  <c r="GLY28"/>
  <c r="GLZ28"/>
  <c r="GMA28"/>
  <c r="GMB28"/>
  <c r="GMC28"/>
  <c r="GMD28"/>
  <c r="GME28"/>
  <c r="GMF28"/>
  <c r="GMG28"/>
  <c r="GMH28"/>
  <c r="GMI28"/>
  <c r="GMJ28"/>
  <c r="GMK28"/>
  <c r="GML28"/>
  <c r="GMM28"/>
  <c r="GMN28"/>
  <c r="GMO28"/>
  <c r="GMP28"/>
  <c r="GMQ28"/>
  <c r="GMR28"/>
  <c r="GMS28"/>
  <c r="GMT28"/>
  <c r="GMU28"/>
  <c r="GMV28"/>
  <c r="GMW28"/>
  <c r="GMX28"/>
  <c r="GMY28"/>
  <c r="GMZ28"/>
  <c r="GNA28"/>
  <c r="GNB28"/>
  <c r="GNC28"/>
  <c r="GND28"/>
  <c r="GNE28"/>
  <c r="GNF28"/>
  <c r="GNG28"/>
  <c r="GNH28"/>
  <c r="GNI28"/>
  <c r="GNJ28"/>
  <c r="GNK28"/>
  <c r="GNL28"/>
  <c r="GNM28"/>
  <c r="GNN28"/>
  <c r="GNO28"/>
  <c r="GNP28"/>
  <c r="GNQ28"/>
  <c r="GNR28"/>
  <c r="GNS28"/>
  <c r="GNT28"/>
  <c r="GNU28"/>
  <c r="GNV28"/>
  <c r="GNW28"/>
  <c r="GNX28"/>
  <c r="GNY28"/>
  <c r="GNZ28"/>
  <c r="GOA28"/>
  <c r="GOB28"/>
  <c r="GOC28"/>
  <c r="GOD28"/>
  <c r="GOE28"/>
  <c r="GOF28"/>
  <c r="GOG28"/>
  <c r="GOH28"/>
  <c r="GOI28"/>
  <c r="GOJ28"/>
  <c r="GOK28"/>
  <c r="GOL28"/>
  <c r="GOM28"/>
  <c r="GON28"/>
  <c r="GOO28"/>
  <c r="GOP28"/>
  <c r="GOQ28"/>
  <c r="GOR28"/>
  <c r="GOS28"/>
  <c r="GOT28"/>
  <c r="GOU28"/>
  <c r="GOV28"/>
  <c r="GOW28"/>
  <c r="GOX28"/>
  <c r="GOY28"/>
  <c r="GOZ28"/>
  <c r="GPA28"/>
  <c r="GPB28"/>
  <c r="GPC28"/>
  <c r="GPD28"/>
  <c r="GPE28"/>
  <c r="GPF28"/>
  <c r="GPG28"/>
  <c r="GPH28"/>
  <c r="GPI28"/>
  <c r="GPJ28"/>
  <c r="GPK28"/>
  <c r="GPL28"/>
  <c r="GPM28"/>
  <c r="GPN28"/>
  <c r="GPO28"/>
  <c r="GPP28"/>
  <c r="GPQ28"/>
  <c r="GPR28"/>
  <c r="GPS28"/>
  <c r="GPT28"/>
  <c r="GPU28"/>
  <c r="GPV28"/>
  <c r="GPW28"/>
  <c r="GPX28"/>
  <c r="GPY28"/>
  <c r="GPZ28"/>
  <c r="GQA28"/>
  <c r="GQB28"/>
  <c r="GQC28"/>
  <c r="GQD28"/>
  <c r="GQE28"/>
  <c r="GQF28"/>
  <c r="GQG28"/>
  <c r="GQH28"/>
  <c r="GQI28"/>
  <c r="GQJ28"/>
  <c r="GQK28"/>
  <c r="GQL28"/>
  <c r="GQM28"/>
  <c r="GQN28"/>
  <c r="GQO28"/>
  <c r="GQP28"/>
  <c r="GQQ28"/>
  <c r="GQR28"/>
  <c r="GQS28"/>
  <c r="GQT28"/>
  <c r="GQU28"/>
  <c r="GQV28"/>
  <c r="GQW28"/>
  <c r="GQX28"/>
  <c r="GQY28"/>
  <c r="GQZ28"/>
  <c r="GRA28"/>
  <c r="GRB28"/>
  <c r="GRC28"/>
  <c r="GRD28"/>
  <c r="GRE28"/>
  <c r="GRF28"/>
  <c r="GRG28"/>
  <c r="GRH28"/>
  <c r="GRI28"/>
  <c r="GRJ28"/>
  <c r="GRK28"/>
  <c r="GRL28"/>
  <c r="GRM28"/>
  <c r="GRN28"/>
  <c r="GRO28"/>
  <c r="GRP28"/>
  <c r="GRQ28"/>
  <c r="GRR28"/>
  <c r="GRS28"/>
  <c r="GRT28"/>
  <c r="GRU28"/>
  <c r="GRV28"/>
  <c r="GRW28"/>
  <c r="GRX28"/>
  <c r="GRY28"/>
  <c r="GRZ28"/>
  <c r="GSA28"/>
  <c r="GSB28"/>
  <c r="GSC28"/>
  <c r="GSD28"/>
  <c r="GSE28"/>
  <c r="GSF28"/>
  <c r="GSG28"/>
  <c r="GSH28"/>
  <c r="GSI28"/>
  <c r="GSJ28"/>
  <c r="GSK28"/>
  <c r="GSL28"/>
  <c r="GSM28"/>
  <c r="GSN28"/>
  <c r="GSO28"/>
  <c r="GSP28"/>
  <c r="GSQ28"/>
  <c r="GSR28"/>
  <c r="GSS28"/>
  <c r="GST28"/>
  <c r="GSU28"/>
  <c r="GSV28"/>
  <c r="GSW28"/>
  <c r="GSX28"/>
  <c r="GSY28"/>
  <c r="GSZ28"/>
  <c r="GTA28"/>
  <c r="GTB28"/>
  <c r="GTC28"/>
  <c r="GTD28"/>
  <c r="GTE28"/>
  <c r="GTF28"/>
  <c r="GTG28"/>
  <c r="GTH28"/>
  <c r="GTI28"/>
  <c r="GTJ28"/>
  <c r="GTK28"/>
  <c r="GTL28"/>
  <c r="GTM28"/>
  <c r="GTN28"/>
  <c r="GTO28"/>
  <c r="GTP28"/>
  <c r="GTQ28"/>
  <c r="GTR28"/>
  <c r="GTS28"/>
  <c r="GTT28"/>
  <c r="GTU28"/>
  <c r="GTV28"/>
  <c r="GTW28"/>
  <c r="GTX28"/>
  <c r="GTY28"/>
  <c r="GTZ28"/>
  <c r="GUA28"/>
  <c r="GUB28"/>
  <c r="GUC28"/>
  <c r="GUD28"/>
  <c r="GUE28"/>
  <c r="GUF28"/>
  <c r="GUG28"/>
  <c r="GUH28"/>
  <c r="GUI28"/>
  <c r="GUJ28"/>
  <c r="GUK28"/>
  <c r="GUL28"/>
  <c r="GUM28"/>
  <c r="GUN28"/>
  <c r="GUO28"/>
  <c r="GUP28"/>
  <c r="GUQ28"/>
  <c r="GUR28"/>
  <c r="GUS28"/>
  <c r="GUT28"/>
  <c r="GUU28"/>
  <c r="GUV28"/>
  <c r="GUW28"/>
  <c r="GUX28"/>
  <c r="GUY28"/>
  <c r="GUZ28"/>
  <c r="GVA28"/>
  <c r="GVB28"/>
  <c r="GVC28"/>
  <c r="GVD28"/>
  <c r="GVE28"/>
  <c r="GVF28"/>
  <c r="GVG28"/>
  <c r="GVH28"/>
  <c r="GVI28"/>
  <c r="GVJ28"/>
  <c r="GVK28"/>
  <c r="GVL28"/>
  <c r="GVM28"/>
  <c r="GVN28"/>
  <c r="GVO28"/>
  <c r="GVP28"/>
  <c r="GVQ28"/>
  <c r="GVR28"/>
  <c r="GVS28"/>
  <c r="GVT28"/>
  <c r="GVU28"/>
  <c r="GVV28"/>
  <c r="GVW28"/>
  <c r="GVX28"/>
  <c r="GVY28"/>
  <c r="GVZ28"/>
  <c r="GWA28"/>
  <c r="GWB28"/>
  <c r="GWC28"/>
  <c r="GWD28"/>
  <c r="GWE28"/>
  <c r="GWF28"/>
  <c r="GWG28"/>
  <c r="GWH28"/>
  <c r="GWI28"/>
  <c r="GWJ28"/>
  <c r="GWK28"/>
  <c r="GWL28"/>
  <c r="GWM28"/>
  <c r="GWN28"/>
  <c r="GWO28"/>
  <c r="GWP28"/>
  <c r="GWQ28"/>
  <c r="GWR28"/>
  <c r="GWS28"/>
  <c r="GWT28"/>
  <c r="GWU28"/>
  <c r="GWV28"/>
  <c r="GWW28"/>
  <c r="GWX28"/>
  <c r="GWY28"/>
  <c r="GWZ28"/>
  <c r="GXA28"/>
  <c r="GXB28"/>
  <c r="GXC28"/>
  <c r="GXD28"/>
  <c r="GXE28"/>
  <c r="GXF28"/>
  <c r="GXG28"/>
  <c r="GXH28"/>
  <c r="GXI28"/>
  <c r="GXJ28"/>
  <c r="GXK28"/>
  <c r="GXL28"/>
  <c r="GXM28"/>
  <c r="GXN28"/>
  <c r="GXO28"/>
  <c r="GXP28"/>
  <c r="GXQ28"/>
  <c r="GXR28"/>
  <c r="GXS28"/>
  <c r="GXT28"/>
  <c r="GXU28"/>
  <c r="GXV28"/>
  <c r="GXW28"/>
  <c r="GXX28"/>
  <c r="GXY28"/>
  <c r="GXZ28"/>
  <c r="GYA28"/>
  <c r="GYB28"/>
  <c r="GYC28"/>
  <c r="GYD28"/>
  <c r="GYE28"/>
  <c r="GYF28"/>
  <c r="GYG28"/>
  <c r="GYH28"/>
  <c r="GYI28"/>
  <c r="GYJ28"/>
  <c r="GYK28"/>
  <c r="GYL28"/>
  <c r="GYM28"/>
  <c r="GYN28"/>
  <c r="GYO28"/>
  <c r="GYP28"/>
  <c r="GYQ28"/>
  <c r="GYR28"/>
  <c r="GYS28"/>
  <c r="GYT28"/>
  <c r="GYU28"/>
  <c r="GYV28"/>
  <c r="GYW28"/>
  <c r="GYX28"/>
  <c r="GYY28"/>
  <c r="GYZ28"/>
  <c r="GZA28"/>
  <c r="GZB28"/>
  <c r="GZC28"/>
  <c r="GZD28"/>
  <c r="GZE28"/>
  <c r="GZF28"/>
  <c r="GZG28"/>
  <c r="GZH28"/>
  <c r="GZI28"/>
  <c r="GZJ28"/>
  <c r="GZK28"/>
  <c r="GZL28"/>
  <c r="GZM28"/>
  <c r="GZN28"/>
  <c r="GZO28"/>
  <c r="GZP28"/>
  <c r="GZQ28"/>
  <c r="GZR28"/>
  <c r="GZS28"/>
  <c r="GZT28"/>
  <c r="GZU28"/>
  <c r="GZV28"/>
  <c r="GZW28"/>
  <c r="GZX28"/>
  <c r="GZY28"/>
  <c r="GZZ28"/>
  <c r="HAA28"/>
  <c r="HAB28"/>
  <c r="HAC28"/>
  <c r="HAD28"/>
  <c r="HAE28"/>
  <c r="HAF28"/>
  <c r="HAG28"/>
  <c r="HAH28"/>
  <c r="HAI28"/>
  <c r="HAJ28"/>
  <c r="HAK28"/>
  <c r="HAL28"/>
  <c r="HAM28"/>
  <c r="HAN28"/>
  <c r="HAO28"/>
  <c r="HAP28"/>
  <c r="HAQ28"/>
  <c r="HAR28"/>
  <c r="HAS28"/>
  <c r="HAT28"/>
  <c r="HAU28"/>
  <c r="HAV28"/>
  <c r="HAW28"/>
  <c r="HAX28"/>
  <c r="HAY28"/>
  <c r="HAZ28"/>
  <c r="HBA28"/>
  <c r="HBB28"/>
  <c r="HBC28"/>
  <c r="HBD28"/>
  <c r="HBE28"/>
  <c r="HBF28"/>
  <c r="HBG28"/>
  <c r="HBH28"/>
  <c r="HBI28"/>
  <c r="HBJ28"/>
  <c r="HBK28"/>
  <c r="HBL28"/>
  <c r="HBM28"/>
  <c r="HBN28"/>
  <c r="HBO28"/>
  <c r="HBP28"/>
  <c r="HBQ28"/>
  <c r="HBR28"/>
  <c r="HBS28"/>
  <c r="HBT28"/>
  <c r="HBU28"/>
  <c r="HBV28"/>
  <c r="HBW28"/>
  <c r="HBX28"/>
  <c r="HBY28"/>
  <c r="HBZ28"/>
  <c r="HCA28"/>
  <c r="HCB28"/>
  <c r="HCC28"/>
  <c r="HCD28"/>
  <c r="HCE28"/>
  <c r="HCF28"/>
  <c r="HCG28"/>
  <c r="HCH28"/>
  <c r="HCI28"/>
  <c r="HCJ28"/>
  <c r="HCK28"/>
  <c r="HCL28"/>
  <c r="HCM28"/>
  <c r="HCN28"/>
  <c r="HCO28"/>
  <c r="HCP28"/>
  <c r="HCQ28"/>
  <c r="HCR28"/>
  <c r="HCS28"/>
  <c r="HCT28"/>
  <c r="HCU28"/>
  <c r="HCV28"/>
  <c r="HCW28"/>
  <c r="HCX28"/>
  <c r="HCY28"/>
  <c r="HCZ28"/>
  <c r="HDA28"/>
  <c r="HDB28"/>
  <c r="HDC28"/>
  <c r="HDD28"/>
  <c r="HDE28"/>
  <c r="HDF28"/>
  <c r="HDG28"/>
  <c r="HDH28"/>
  <c r="HDI28"/>
  <c r="HDJ28"/>
  <c r="HDK28"/>
  <c r="HDL28"/>
  <c r="HDM28"/>
  <c r="HDN28"/>
  <c r="HDO28"/>
  <c r="HDP28"/>
  <c r="HDQ28"/>
  <c r="HDR28"/>
  <c r="HDS28"/>
  <c r="HDT28"/>
  <c r="HDU28"/>
  <c r="HDV28"/>
  <c r="HDW28"/>
  <c r="HDX28"/>
  <c r="HDY28"/>
  <c r="HDZ28"/>
  <c r="HEA28"/>
  <c r="HEB28"/>
  <c r="HEC28"/>
  <c r="HED28"/>
  <c r="HEE28"/>
  <c r="HEF28"/>
  <c r="HEG28"/>
  <c r="HEH28"/>
  <c r="HEI28"/>
  <c r="HEJ28"/>
  <c r="HEK28"/>
  <c r="HEL28"/>
  <c r="HEM28"/>
  <c r="HEN28"/>
  <c r="HEO28"/>
  <c r="HEP28"/>
  <c r="HEQ28"/>
  <c r="HER28"/>
  <c r="HES28"/>
  <c r="HET28"/>
  <c r="HEU28"/>
  <c r="HEV28"/>
  <c r="HEW28"/>
  <c r="HEX28"/>
  <c r="HEY28"/>
  <c r="HEZ28"/>
  <c r="HFA28"/>
  <c r="HFB28"/>
  <c r="HFC28"/>
  <c r="HFD28"/>
  <c r="HFE28"/>
  <c r="HFF28"/>
  <c r="HFG28"/>
  <c r="HFH28"/>
  <c r="HFI28"/>
  <c r="HFJ28"/>
  <c r="HFK28"/>
  <c r="HFL28"/>
  <c r="HFM28"/>
  <c r="HFN28"/>
  <c r="HFO28"/>
  <c r="HFP28"/>
  <c r="HFQ28"/>
  <c r="HFR28"/>
  <c r="HFS28"/>
  <c r="HFT28"/>
  <c r="HFU28"/>
  <c r="HFV28"/>
  <c r="HFW28"/>
  <c r="HFX28"/>
  <c r="HFY28"/>
  <c r="HFZ28"/>
  <c r="HGA28"/>
  <c r="HGB28"/>
  <c r="HGC28"/>
  <c r="HGD28"/>
  <c r="HGE28"/>
  <c r="HGF28"/>
  <c r="HGG28"/>
  <c r="HGH28"/>
  <c r="HGI28"/>
  <c r="HGJ28"/>
  <c r="HGK28"/>
  <c r="HGL28"/>
  <c r="HGM28"/>
  <c r="HGN28"/>
  <c r="HGO28"/>
  <c r="HGP28"/>
  <c r="HGQ28"/>
  <c r="HGR28"/>
  <c r="HGS28"/>
  <c r="HGT28"/>
  <c r="HGU28"/>
  <c r="HGV28"/>
  <c r="HGW28"/>
  <c r="HGX28"/>
  <c r="HGY28"/>
  <c r="HGZ28"/>
  <c r="HHA28"/>
  <c r="HHB28"/>
  <c r="HHC28"/>
  <c r="HHD28"/>
  <c r="HHE28"/>
  <c r="HHF28"/>
  <c r="HHG28"/>
  <c r="HHH28"/>
  <c r="HHI28"/>
  <c r="HHJ28"/>
  <c r="HHK28"/>
  <c r="HHL28"/>
  <c r="HHM28"/>
  <c r="HHN28"/>
  <c r="HHO28"/>
  <c r="HHP28"/>
  <c r="HHQ28"/>
  <c r="HHR28"/>
  <c r="HHS28"/>
  <c r="HHT28"/>
  <c r="HHU28"/>
  <c r="HHV28"/>
  <c r="HHW28"/>
  <c r="HHX28"/>
  <c r="HHY28"/>
  <c r="HHZ28"/>
  <c r="HIA28"/>
  <c r="HIB28"/>
  <c r="HIC28"/>
  <c r="HID28"/>
  <c r="HIE28"/>
  <c r="HIF28"/>
  <c r="HIG28"/>
  <c r="HIH28"/>
  <c r="HII28"/>
  <c r="HIJ28"/>
  <c r="HIK28"/>
  <c r="HIL28"/>
  <c r="HIM28"/>
  <c r="HIN28"/>
  <c r="HIO28"/>
  <c r="HIP28"/>
  <c r="HIQ28"/>
  <c r="HIR28"/>
  <c r="HIS28"/>
  <c r="HIT28"/>
  <c r="HIU28"/>
  <c r="HIV28"/>
  <c r="HIW28"/>
  <c r="HIX28"/>
  <c r="HIY28"/>
  <c r="HIZ28"/>
  <c r="HJA28"/>
  <c r="HJB28"/>
  <c r="HJC28"/>
  <c r="HJD28"/>
  <c r="HJE28"/>
  <c r="HJF28"/>
  <c r="HJG28"/>
  <c r="HJH28"/>
  <c r="HJI28"/>
  <c r="HJJ28"/>
  <c r="HJK28"/>
  <c r="HJL28"/>
  <c r="HJM28"/>
  <c r="HJN28"/>
  <c r="HJO28"/>
  <c r="HJP28"/>
  <c r="HJQ28"/>
  <c r="HJR28"/>
  <c r="HJS28"/>
  <c r="HJT28"/>
  <c r="HJU28"/>
  <c r="HJV28"/>
  <c r="HJW28"/>
  <c r="HJX28"/>
  <c r="HJY28"/>
  <c r="HJZ28"/>
  <c r="HKA28"/>
  <c r="HKB28"/>
  <c r="HKC28"/>
  <c r="HKD28"/>
  <c r="HKE28"/>
  <c r="HKF28"/>
  <c r="HKG28"/>
  <c r="HKH28"/>
  <c r="HKI28"/>
  <c r="HKJ28"/>
  <c r="HKK28"/>
  <c r="HKL28"/>
  <c r="HKM28"/>
  <c r="HKN28"/>
  <c r="HKO28"/>
  <c r="HKP28"/>
  <c r="HKQ28"/>
  <c r="HKR28"/>
  <c r="HKS28"/>
  <c r="HKT28"/>
  <c r="HKU28"/>
  <c r="HKV28"/>
  <c r="HKW28"/>
  <c r="HKX28"/>
  <c r="HKY28"/>
  <c r="HKZ28"/>
  <c r="HLA28"/>
  <c r="HLB28"/>
  <c r="HLC28"/>
  <c r="HLD28"/>
  <c r="HLE28"/>
  <c r="HLF28"/>
  <c r="HLG28"/>
  <c r="HLH28"/>
  <c r="HLI28"/>
  <c r="HLJ28"/>
  <c r="HLK28"/>
  <c r="HLL28"/>
  <c r="HLM28"/>
  <c r="HLN28"/>
  <c r="HLO28"/>
  <c r="HLP28"/>
  <c r="HLQ28"/>
  <c r="HLR28"/>
  <c r="HLS28"/>
  <c r="HLT28"/>
  <c r="HLU28"/>
  <c r="HLV28"/>
  <c r="HLW28"/>
  <c r="HLX28"/>
  <c r="HLY28"/>
  <c r="HLZ28"/>
  <c r="HMA28"/>
  <c r="HMB28"/>
  <c r="HMC28"/>
  <c r="HMD28"/>
  <c r="HME28"/>
  <c r="HMF28"/>
  <c r="HMG28"/>
  <c r="HMH28"/>
  <c r="HMI28"/>
  <c r="HMJ28"/>
  <c r="HMK28"/>
  <c r="HML28"/>
  <c r="HMM28"/>
  <c r="HMN28"/>
  <c r="HMO28"/>
  <c r="HMP28"/>
  <c r="HMQ28"/>
  <c r="HMR28"/>
  <c r="HMS28"/>
  <c r="HMT28"/>
  <c r="HMU28"/>
  <c r="HMV28"/>
  <c r="HMW28"/>
  <c r="HMX28"/>
  <c r="HMY28"/>
  <c r="HMZ28"/>
  <c r="HNA28"/>
  <c r="HNB28"/>
  <c r="HNC28"/>
  <c r="HND28"/>
  <c r="HNE28"/>
  <c r="HNF28"/>
  <c r="HNG28"/>
  <c r="HNH28"/>
  <c r="HNI28"/>
  <c r="HNJ28"/>
  <c r="HNK28"/>
  <c r="HNL28"/>
  <c r="HNM28"/>
  <c r="HNN28"/>
  <c r="HNO28"/>
  <c r="HNP28"/>
  <c r="HNQ28"/>
  <c r="HNR28"/>
  <c r="HNS28"/>
  <c r="HNT28"/>
  <c r="HNU28"/>
  <c r="HNV28"/>
  <c r="HNW28"/>
  <c r="HNX28"/>
  <c r="HNY28"/>
  <c r="HNZ28"/>
  <c r="HOA28"/>
  <c r="HOB28"/>
  <c r="HOC28"/>
  <c r="HOD28"/>
  <c r="HOE28"/>
  <c r="HOF28"/>
  <c r="HOG28"/>
  <c r="HOH28"/>
  <c r="HOI28"/>
  <c r="HOJ28"/>
  <c r="HOK28"/>
  <c r="HOL28"/>
  <c r="HOM28"/>
  <c r="HON28"/>
  <c r="HOO28"/>
  <c r="HOP28"/>
  <c r="HOQ28"/>
  <c r="HOR28"/>
  <c r="HOS28"/>
  <c r="HOT28"/>
  <c r="HOU28"/>
  <c r="HOV28"/>
  <c r="HOW28"/>
  <c r="HOX28"/>
  <c r="HOY28"/>
  <c r="HOZ28"/>
  <c r="HPA28"/>
  <c r="HPB28"/>
  <c r="HPC28"/>
  <c r="HPD28"/>
  <c r="HPE28"/>
  <c r="HPF28"/>
  <c r="HPG28"/>
  <c r="HPH28"/>
  <c r="HPI28"/>
  <c r="HPJ28"/>
  <c r="HPK28"/>
  <c r="HPL28"/>
  <c r="HPM28"/>
  <c r="HPN28"/>
  <c r="HPO28"/>
  <c r="HPP28"/>
  <c r="HPQ28"/>
  <c r="HPR28"/>
  <c r="HPS28"/>
  <c r="HPT28"/>
  <c r="HPU28"/>
  <c r="HPV28"/>
  <c r="HPW28"/>
  <c r="HPX28"/>
  <c r="HPY28"/>
  <c r="HPZ28"/>
  <c r="HQA28"/>
  <c r="HQB28"/>
  <c r="HQC28"/>
  <c r="HQD28"/>
  <c r="HQE28"/>
  <c r="HQF28"/>
  <c r="HQG28"/>
  <c r="HQH28"/>
  <c r="HQI28"/>
  <c r="HQJ28"/>
  <c r="HQK28"/>
  <c r="HQL28"/>
  <c r="HQM28"/>
  <c r="HQN28"/>
  <c r="HQO28"/>
  <c r="HQP28"/>
  <c r="HQQ28"/>
  <c r="HQR28"/>
  <c r="HQS28"/>
  <c r="HQT28"/>
  <c r="HQU28"/>
  <c r="HQV28"/>
  <c r="HQW28"/>
  <c r="HQX28"/>
  <c r="HQY28"/>
  <c r="HQZ28"/>
  <c r="HRA28"/>
  <c r="HRB28"/>
  <c r="HRC28"/>
  <c r="HRD28"/>
  <c r="HRE28"/>
  <c r="HRF28"/>
  <c r="HRG28"/>
  <c r="HRH28"/>
  <c r="HRI28"/>
  <c r="HRJ28"/>
  <c r="HRK28"/>
  <c r="HRL28"/>
  <c r="HRM28"/>
  <c r="HRN28"/>
  <c r="HRO28"/>
  <c r="HRP28"/>
  <c r="HRQ28"/>
  <c r="HRR28"/>
  <c r="HRS28"/>
  <c r="HRT28"/>
  <c r="HRU28"/>
  <c r="HRV28"/>
  <c r="HRW28"/>
  <c r="HRX28"/>
  <c r="HRY28"/>
  <c r="HRZ28"/>
  <c r="HSA28"/>
  <c r="HSB28"/>
  <c r="HSC28"/>
  <c r="HSD28"/>
  <c r="HSE28"/>
  <c r="HSF28"/>
  <c r="HSG28"/>
  <c r="HSH28"/>
  <c r="HSI28"/>
  <c r="HSJ28"/>
  <c r="HSK28"/>
  <c r="HSL28"/>
  <c r="HSM28"/>
  <c r="HSN28"/>
  <c r="HSO28"/>
  <c r="HSP28"/>
  <c r="HSQ28"/>
  <c r="HSR28"/>
  <c r="HSS28"/>
  <c r="HST28"/>
  <c r="HSU28"/>
  <c r="HSV28"/>
  <c r="HSW28"/>
  <c r="HSX28"/>
  <c r="HSY28"/>
  <c r="HSZ28"/>
  <c r="HTA28"/>
  <c r="HTB28"/>
  <c r="HTC28"/>
  <c r="HTD28"/>
  <c r="HTE28"/>
  <c r="HTF28"/>
  <c r="HTG28"/>
  <c r="HTH28"/>
  <c r="HTI28"/>
  <c r="HTJ28"/>
  <c r="HTK28"/>
  <c r="HTL28"/>
  <c r="HTM28"/>
  <c r="HTN28"/>
  <c r="HTO28"/>
  <c r="HTP28"/>
  <c r="HTQ28"/>
  <c r="HTR28"/>
  <c r="HTS28"/>
  <c r="HTT28"/>
  <c r="HTU28"/>
  <c r="HTV28"/>
  <c r="HTW28"/>
  <c r="HTX28"/>
  <c r="HTY28"/>
  <c r="HTZ28"/>
  <c r="HUA28"/>
  <c r="HUB28"/>
  <c r="HUC28"/>
  <c r="HUD28"/>
  <c r="HUE28"/>
  <c r="HUF28"/>
  <c r="HUG28"/>
  <c r="HUH28"/>
  <c r="HUI28"/>
  <c r="HUJ28"/>
  <c r="HUK28"/>
  <c r="HUL28"/>
  <c r="HUM28"/>
  <c r="HUN28"/>
  <c r="HUO28"/>
  <c r="HUP28"/>
  <c r="HUQ28"/>
  <c r="HUR28"/>
  <c r="HUS28"/>
  <c r="HUT28"/>
  <c r="HUU28"/>
  <c r="HUV28"/>
  <c r="HUW28"/>
  <c r="HUX28"/>
  <c r="HUY28"/>
  <c r="HUZ28"/>
  <c r="HVA28"/>
  <c r="HVB28"/>
  <c r="HVC28"/>
  <c r="HVD28"/>
  <c r="HVE28"/>
  <c r="HVF28"/>
  <c r="HVG28"/>
  <c r="HVH28"/>
  <c r="HVI28"/>
  <c r="HVJ28"/>
  <c r="HVK28"/>
  <c r="HVL28"/>
  <c r="HVM28"/>
  <c r="HVN28"/>
  <c r="HVO28"/>
  <c r="HVP28"/>
  <c r="HVQ28"/>
  <c r="HVR28"/>
  <c r="HVS28"/>
  <c r="HVT28"/>
  <c r="HVU28"/>
  <c r="HVV28"/>
  <c r="HVW28"/>
  <c r="HVX28"/>
  <c r="HVY28"/>
  <c r="HVZ28"/>
  <c r="HWA28"/>
  <c r="HWB28"/>
  <c r="HWC28"/>
  <c r="HWD28"/>
  <c r="HWE28"/>
  <c r="HWF28"/>
  <c r="HWG28"/>
  <c r="HWH28"/>
  <c r="HWI28"/>
  <c r="HWJ28"/>
  <c r="HWK28"/>
  <c r="HWL28"/>
  <c r="HWM28"/>
  <c r="HWN28"/>
  <c r="HWO28"/>
  <c r="HWP28"/>
  <c r="HWQ28"/>
  <c r="HWR28"/>
  <c r="HWS28"/>
  <c r="HWT28"/>
  <c r="HWU28"/>
  <c r="HWV28"/>
  <c r="HWW28"/>
  <c r="HWX28"/>
  <c r="HWY28"/>
  <c r="HWZ28"/>
  <c r="HXA28"/>
  <c r="HXB28"/>
  <c r="HXC28"/>
  <c r="HXD28"/>
  <c r="HXE28"/>
  <c r="HXF28"/>
  <c r="HXG28"/>
  <c r="HXH28"/>
  <c r="HXI28"/>
  <c r="HXJ28"/>
  <c r="HXK28"/>
  <c r="HXL28"/>
  <c r="HXM28"/>
  <c r="HXN28"/>
  <c r="HXO28"/>
  <c r="HXP28"/>
  <c r="HXQ28"/>
  <c r="HXR28"/>
  <c r="HXS28"/>
  <c r="HXT28"/>
  <c r="HXU28"/>
  <c r="HXV28"/>
  <c r="HXW28"/>
  <c r="HXX28"/>
  <c r="HXY28"/>
  <c r="HXZ28"/>
  <c r="HYA28"/>
  <c r="HYB28"/>
  <c r="HYC28"/>
  <c r="HYD28"/>
  <c r="HYE28"/>
  <c r="HYF28"/>
  <c r="HYG28"/>
  <c r="HYH28"/>
  <c r="HYI28"/>
  <c r="HYJ28"/>
  <c r="HYK28"/>
  <c r="HYL28"/>
  <c r="HYM28"/>
  <c r="HYN28"/>
  <c r="HYO28"/>
  <c r="HYP28"/>
  <c r="HYQ28"/>
  <c r="HYR28"/>
  <c r="HYS28"/>
  <c r="HYT28"/>
  <c r="HYU28"/>
  <c r="HYV28"/>
  <c r="HYW28"/>
  <c r="HYX28"/>
  <c r="HYY28"/>
  <c r="HYZ28"/>
  <c r="HZA28"/>
  <c r="HZB28"/>
  <c r="HZC28"/>
  <c r="HZD28"/>
  <c r="HZE28"/>
  <c r="HZF28"/>
  <c r="HZG28"/>
  <c r="HZH28"/>
  <c r="HZI28"/>
  <c r="HZJ28"/>
  <c r="HZK28"/>
  <c r="HZL28"/>
  <c r="HZM28"/>
  <c r="HZN28"/>
  <c r="HZO28"/>
  <c r="HZP28"/>
  <c r="HZQ28"/>
  <c r="HZR28"/>
  <c r="HZS28"/>
  <c r="HZT28"/>
  <c r="HZU28"/>
  <c r="HZV28"/>
  <c r="HZW28"/>
  <c r="HZX28"/>
  <c r="HZY28"/>
  <c r="HZZ28"/>
  <c r="IAA28"/>
  <c r="IAB28"/>
  <c r="IAC28"/>
  <c r="IAD28"/>
  <c r="IAE28"/>
  <c r="IAF28"/>
  <c r="IAG28"/>
  <c r="IAH28"/>
  <c r="IAI28"/>
  <c r="IAJ28"/>
  <c r="IAK28"/>
  <c r="IAL28"/>
  <c r="IAM28"/>
  <c r="IAN28"/>
  <c r="IAO28"/>
  <c r="IAP28"/>
  <c r="IAQ28"/>
  <c r="IAR28"/>
  <c r="IAS28"/>
  <c r="IAT28"/>
  <c r="IAU28"/>
  <c r="IAV28"/>
  <c r="IAW28"/>
  <c r="IAX28"/>
  <c r="IAY28"/>
  <c r="IAZ28"/>
  <c r="IBA28"/>
  <c r="IBB28"/>
  <c r="IBC28"/>
  <c r="IBD28"/>
  <c r="IBE28"/>
  <c r="IBF28"/>
  <c r="IBG28"/>
  <c r="IBH28"/>
  <c r="IBI28"/>
  <c r="IBJ28"/>
  <c r="IBK28"/>
  <c r="IBL28"/>
  <c r="IBM28"/>
  <c r="IBN28"/>
  <c r="IBO28"/>
  <c r="IBP28"/>
  <c r="IBQ28"/>
  <c r="IBR28"/>
  <c r="IBS28"/>
  <c r="IBT28"/>
  <c r="IBU28"/>
  <c r="IBV28"/>
  <c r="IBW28"/>
  <c r="IBX28"/>
  <c r="IBY28"/>
  <c r="IBZ28"/>
  <c r="ICA28"/>
  <c r="ICB28"/>
  <c r="ICC28"/>
  <c r="ICD28"/>
  <c r="ICE28"/>
  <c r="ICF28"/>
  <c r="ICG28"/>
  <c r="ICH28"/>
  <c r="ICI28"/>
  <c r="ICJ28"/>
  <c r="ICK28"/>
  <c r="ICL28"/>
  <c r="ICM28"/>
  <c r="ICN28"/>
  <c r="ICO28"/>
  <c r="ICP28"/>
  <c r="ICQ28"/>
  <c r="ICR28"/>
  <c r="ICS28"/>
  <c r="ICT28"/>
  <c r="ICU28"/>
  <c r="ICV28"/>
  <c r="ICW28"/>
  <c r="ICX28"/>
  <c r="ICY28"/>
  <c r="ICZ28"/>
  <c r="IDA28"/>
  <c r="IDB28"/>
  <c r="IDC28"/>
  <c r="IDD28"/>
  <c r="IDE28"/>
  <c r="IDF28"/>
  <c r="IDG28"/>
  <c r="IDH28"/>
  <c r="IDI28"/>
  <c r="IDJ28"/>
  <c r="IDK28"/>
  <c r="IDL28"/>
  <c r="IDM28"/>
  <c r="IDN28"/>
  <c r="IDO28"/>
  <c r="IDP28"/>
  <c r="IDQ28"/>
  <c r="IDR28"/>
  <c r="IDS28"/>
  <c r="IDT28"/>
  <c r="IDU28"/>
  <c r="IDV28"/>
  <c r="IDW28"/>
  <c r="IDX28"/>
  <c r="IDY28"/>
  <c r="IDZ28"/>
  <c r="IEA28"/>
  <c r="IEB28"/>
  <c r="IEC28"/>
  <c r="IED28"/>
  <c r="IEE28"/>
  <c r="IEF28"/>
  <c r="IEG28"/>
  <c r="IEH28"/>
  <c r="IEI28"/>
  <c r="IEJ28"/>
  <c r="IEK28"/>
  <c r="IEL28"/>
  <c r="IEM28"/>
  <c r="IEN28"/>
  <c r="IEO28"/>
  <c r="IEP28"/>
  <c r="IEQ28"/>
  <c r="IER28"/>
  <c r="IES28"/>
  <c r="IET28"/>
  <c r="IEU28"/>
  <c r="IEV28"/>
  <c r="IEW28"/>
  <c r="IEX28"/>
  <c r="IEY28"/>
  <c r="IEZ28"/>
  <c r="IFA28"/>
  <c r="IFB28"/>
  <c r="IFC28"/>
  <c r="IFD28"/>
  <c r="IFE28"/>
  <c r="IFF28"/>
  <c r="IFG28"/>
  <c r="IFH28"/>
  <c r="IFI28"/>
  <c r="IFJ28"/>
  <c r="IFK28"/>
  <c r="IFL28"/>
  <c r="IFM28"/>
  <c r="IFN28"/>
  <c r="IFO28"/>
  <c r="IFP28"/>
  <c r="IFQ28"/>
  <c r="IFR28"/>
  <c r="IFS28"/>
  <c r="IFT28"/>
  <c r="IFU28"/>
  <c r="IFV28"/>
  <c r="IFW28"/>
  <c r="IFX28"/>
  <c r="IFY28"/>
  <c r="IFZ28"/>
  <c r="IGA28"/>
  <c r="IGB28"/>
  <c r="IGC28"/>
  <c r="IGD28"/>
  <c r="IGE28"/>
  <c r="IGF28"/>
  <c r="IGG28"/>
  <c r="IGH28"/>
  <c r="IGI28"/>
  <c r="IGJ28"/>
  <c r="IGK28"/>
  <c r="IGL28"/>
  <c r="IGM28"/>
  <c r="IGN28"/>
  <c r="IGO28"/>
  <c r="IGP28"/>
  <c r="IGQ28"/>
  <c r="IGR28"/>
  <c r="IGS28"/>
  <c r="IGT28"/>
  <c r="IGU28"/>
  <c r="IGV28"/>
  <c r="IGW28"/>
  <c r="IGX28"/>
  <c r="IGY28"/>
  <c r="IGZ28"/>
  <c r="IHA28"/>
  <c r="IHB28"/>
  <c r="IHC28"/>
  <c r="IHD28"/>
  <c r="IHE28"/>
  <c r="IHF28"/>
  <c r="IHG28"/>
  <c r="IHH28"/>
  <c r="IHI28"/>
  <c r="IHJ28"/>
  <c r="IHK28"/>
  <c r="IHL28"/>
  <c r="IHM28"/>
  <c r="IHN28"/>
  <c r="IHO28"/>
  <c r="IHP28"/>
  <c r="IHQ28"/>
  <c r="IHR28"/>
  <c r="IHS28"/>
  <c r="IHT28"/>
  <c r="IHU28"/>
  <c r="IHV28"/>
  <c r="IHW28"/>
  <c r="IHX28"/>
  <c r="IHY28"/>
  <c r="IHZ28"/>
  <c r="IIA28"/>
  <c r="IIB28"/>
  <c r="IIC28"/>
  <c r="IID28"/>
  <c r="IIE28"/>
  <c r="IIF28"/>
  <c r="IIG28"/>
  <c r="IIH28"/>
  <c r="III28"/>
  <c r="IIJ28"/>
  <c r="IIK28"/>
  <c r="IIL28"/>
  <c r="IIM28"/>
  <c r="IIN28"/>
  <c r="IIO28"/>
  <c r="IIP28"/>
  <c r="IIQ28"/>
  <c r="IIR28"/>
  <c r="IIS28"/>
  <c r="IIT28"/>
  <c r="IIU28"/>
  <c r="IIV28"/>
  <c r="IIW28"/>
  <c r="IIX28"/>
  <c r="IIY28"/>
  <c r="IIZ28"/>
  <c r="IJA28"/>
  <c r="IJB28"/>
  <c r="IJC28"/>
  <c r="IJD28"/>
  <c r="IJE28"/>
  <c r="IJF28"/>
  <c r="IJG28"/>
  <c r="IJH28"/>
  <c r="IJI28"/>
  <c r="IJJ28"/>
  <c r="IJK28"/>
  <c r="IJL28"/>
  <c r="IJM28"/>
  <c r="IJN28"/>
  <c r="IJO28"/>
  <c r="IJP28"/>
  <c r="IJQ28"/>
  <c r="IJR28"/>
  <c r="IJS28"/>
  <c r="IJT28"/>
  <c r="IJU28"/>
  <c r="IJV28"/>
  <c r="IJW28"/>
  <c r="IJX28"/>
  <c r="IJY28"/>
  <c r="IJZ28"/>
  <c r="IKA28"/>
  <c r="IKB28"/>
  <c r="IKC28"/>
  <c r="IKD28"/>
  <c r="IKE28"/>
  <c r="IKF28"/>
  <c r="IKG28"/>
  <c r="IKH28"/>
  <c r="IKI28"/>
  <c r="IKJ28"/>
  <c r="IKK28"/>
  <c r="IKL28"/>
  <c r="IKM28"/>
  <c r="IKN28"/>
  <c r="IKO28"/>
  <c r="IKP28"/>
  <c r="IKQ28"/>
  <c r="IKR28"/>
  <c r="IKS28"/>
  <c r="IKT28"/>
  <c r="IKU28"/>
  <c r="IKV28"/>
  <c r="IKW28"/>
  <c r="IKX28"/>
  <c r="IKY28"/>
  <c r="IKZ28"/>
  <c r="ILA28"/>
  <c r="ILB28"/>
  <c r="ILC28"/>
  <c r="ILD28"/>
  <c r="ILE28"/>
  <c r="ILF28"/>
  <c r="ILG28"/>
  <c r="ILH28"/>
  <c r="ILI28"/>
  <c r="ILJ28"/>
  <c r="ILK28"/>
  <c r="ILL28"/>
  <c r="ILM28"/>
  <c r="ILN28"/>
  <c r="ILO28"/>
  <c r="ILP28"/>
  <c r="ILQ28"/>
  <c r="ILR28"/>
  <c r="ILS28"/>
  <c r="ILT28"/>
  <c r="ILU28"/>
  <c r="ILV28"/>
  <c r="ILW28"/>
  <c r="ILX28"/>
  <c r="ILY28"/>
  <c r="ILZ28"/>
  <c r="IMA28"/>
  <c r="IMB28"/>
  <c r="IMC28"/>
  <c r="IMD28"/>
  <c r="IME28"/>
  <c r="IMF28"/>
  <c r="IMG28"/>
  <c r="IMH28"/>
  <c r="IMI28"/>
  <c r="IMJ28"/>
  <c r="IMK28"/>
  <c r="IML28"/>
  <c r="IMM28"/>
  <c r="IMN28"/>
  <c r="IMO28"/>
  <c r="IMP28"/>
  <c r="IMQ28"/>
  <c r="IMR28"/>
  <c r="IMS28"/>
  <c r="IMT28"/>
  <c r="IMU28"/>
  <c r="IMV28"/>
  <c r="IMW28"/>
  <c r="IMX28"/>
  <c r="IMY28"/>
  <c r="IMZ28"/>
  <c r="INA28"/>
  <c r="INB28"/>
  <c r="INC28"/>
  <c r="IND28"/>
  <c r="INE28"/>
  <c r="INF28"/>
  <c r="ING28"/>
  <c r="INH28"/>
  <c r="INI28"/>
  <c r="INJ28"/>
  <c r="INK28"/>
  <c r="INL28"/>
  <c r="INM28"/>
  <c r="INN28"/>
  <c r="INO28"/>
  <c r="INP28"/>
  <c r="INQ28"/>
  <c r="INR28"/>
  <c r="INS28"/>
  <c r="INT28"/>
  <c r="INU28"/>
  <c r="INV28"/>
  <c r="INW28"/>
  <c r="INX28"/>
  <c r="INY28"/>
  <c r="INZ28"/>
  <c r="IOA28"/>
  <c r="IOB28"/>
  <c r="IOC28"/>
  <c r="IOD28"/>
  <c r="IOE28"/>
  <c r="IOF28"/>
  <c r="IOG28"/>
  <c r="IOH28"/>
  <c r="IOI28"/>
  <c r="IOJ28"/>
  <c r="IOK28"/>
  <c r="IOL28"/>
  <c r="IOM28"/>
  <c r="ION28"/>
  <c r="IOO28"/>
  <c r="IOP28"/>
  <c r="IOQ28"/>
  <c r="IOR28"/>
  <c r="IOS28"/>
  <c r="IOT28"/>
  <c r="IOU28"/>
  <c r="IOV28"/>
  <c r="IOW28"/>
  <c r="IOX28"/>
  <c r="IOY28"/>
  <c r="IOZ28"/>
  <c r="IPA28"/>
  <c r="IPB28"/>
  <c r="IPC28"/>
  <c r="IPD28"/>
  <c r="IPE28"/>
  <c r="IPF28"/>
  <c r="IPG28"/>
  <c r="IPH28"/>
  <c r="IPI28"/>
  <c r="IPJ28"/>
  <c r="IPK28"/>
  <c r="IPL28"/>
  <c r="IPM28"/>
  <c r="IPN28"/>
  <c r="IPO28"/>
  <c r="IPP28"/>
  <c r="IPQ28"/>
  <c r="IPR28"/>
  <c r="IPS28"/>
  <c r="IPT28"/>
  <c r="IPU28"/>
  <c r="IPV28"/>
  <c r="IPW28"/>
  <c r="IPX28"/>
  <c r="IPY28"/>
  <c r="IPZ28"/>
  <c r="IQA28"/>
  <c r="IQB28"/>
  <c r="IQC28"/>
  <c r="IQD28"/>
  <c r="IQE28"/>
  <c r="IQF28"/>
  <c r="IQG28"/>
  <c r="IQH28"/>
  <c r="IQI28"/>
  <c r="IQJ28"/>
  <c r="IQK28"/>
  <c r="IQL28"/>
  <c r="IQM28"/>
  <c r="IQN28"/>
  <c r="IQO28"/>
  <c r="IQP28"/>
  <c r="IQQ28"/>
  <c r="IQR28"/>
  <c r="IQS28"/>
  <c r="IQT28"/>
  <c r="IQU28"/>
  <c r="IQV28"/>
  <c r="IQW28"/>
  <c r="IQX28"/>
  <c r="IQY28"/>
  <c r="IQZ28"/>
  <c r="IRA28"/>
  <c r="IRB28"/>
  <c r="IRC28"/>
  <c r="IRD28"/>
  <c r="IRE28"/>
  <c r="IRF28"/>
  <c r="IRG28"/>
  <c r="IRH28"/>
  <c r="IRI28"/>
  <c r="IRJ28"/>
  <c r="IRK28"/>
  <c r="IRL28"/>
  <c r="IRM28"/>
  <c r="IRN28"/>
  <c r="IRO28"/>
  <c r="IRP28"/>
  <c r="IRQ28"/>
  <c r="IRR28"/>
  <c r="IRS28"/>
  <c r="IRT28"/>
  <c r="IRU28"/>
  <c r="IRV28"/>
  <c r="IRW28"/>
  <c r="IRX28"/>
  <c r="IRY28"/>
  <c r="IRZ28"/>
  <c r="ISA28"/>
  <c r="ISB28"/>
  <c r="ISC28"/>
  <c r="ISD28"/>
  <c r="ISE28"/>
  <c r="ISF28"/>
  <c r="ISG28"/>
  <c r="ISH28"/>
  <c r="ISI28"/>
  <c r="ISJ28"/>
  <c r="ISK28"/>
  <c r="ISL28"/>
  <c r="ISM28"/>
  <c r="ISN28"/>
  <c r="ISO28"/>
  <c r="ISP28"/>
  <c r="ISQ28"/>
  <c r="ISR28"/>
  <c r="ISS28"/>
  <c r="IST28"/>
  <c r="ISU28"/>
  <c r="ISV28"/>
  <c r="ISW28"/>
  <c r="ISX28"/>
  <c r="ISY28"/>
  <c r="ISZ28"/>
  <c r="ITA28"/>
  <c r="ITB28"/>
  <c r="ITC28"/>
  <c r="ITD28"/>
  <c r="ITE28"/>
  <c r="ITF28"/>
  <c r="ITG28"/>
  <c r="ITH28"/>
  <c r="ITI28"/>
  <c r="ITJ28"/>
  <c r="ITK28"/>
  <c r="ITL28"/>
  <c r="ITM28"/>
  <c r="ITN28"/>
  <c r="ITO28"/>
  <c r="ITP28"/>
  <c r="ITQ28"/>
  <c r="ITR28"/>
  <c r="ITS28"/>
  <c r="ITT28"/>
  <c r="ITU28"/>
  <c r="ITV28"/>
  <c r="ITW28"/>
  <c r="ITX28"/>
  <c r="ITY28"/>
  <c r="ITZ28"/>
  <c r="IUA28"/>
  <c r="IUB28"/>
  <c r="IUC28"/>
  <c r="IUD28"/>
  <c r="IUE28"/>
  <c r="IUF28"/>
  <c r="IUG28"/>
  <c r="IUH28"/>
  <c r="IUI28"/>
  <c r="IUJ28"/>
  <c r="IUK28"/>
  <c r="IUL28"/>
  <c r="IUM28"/>
  <c r="IUN28"/>
  <c r="IUO28"/>
  <c r="IUP28"/>
  <c r="IUQ28"/>
  <c r="IUR28"/>
  <c r="IUS28"/>
  <c r="IUT28"/>
  <c r="IUU28"/>
  <c r="IUV28"/>
  <c r="IUW28"/>
  <c r="IUX28"/>
  <c r="IUY28"/>
  <c r="IUZ28"/>
  <c r="IVA28"/>
  <c r="IVB28"/>
  <c r="IVC28"/>
  <c r="IVD28"/>
  <c r="IVE28"/>
  <c r="IVF28"/>
  <c r="IVG28"/>
  <c r="IVH28"/>
  <c r="IVI28"/>
  <c r="IVJ28"/>
  <c r="IVK28"/>
  <c r="IVL28"/>
  <c r="IVM28"/>
  <c r="IVN28"/>
  <c r="IVO28"/>
  <c r="IVP28"/>
  <c r="IVQ28"/>
  <c r="IVR28"/>
  <c r="IVS28"/>
  <c r="IVT28"/>
  <c r="IVU28"/>
  <c r="IVV28"/>
  <c r="IVW28"/>
  <c r="IVX28"/>
  <c r="IVY28"/>
  <c r="IVZ28"/>
  <c r="IWA28"/>
  <c r="IWB28"/>
  <c r="IWC28"/>
  <c r="IWD28"/>
  <c r="IWE28"/>
  <c r="IWF28"/>
  <c r="IWG28"/>
  <c r="IWH28"/>
  <c r="IWI28"/>
  <c r="IWJ28"/>
  <c r="IWK28"/>
  <c r="IWL28"/>
  <c r="IWM28"/>
  <c r="IWN28"/>
  <c r="IWO28"/>
  <c r="IWP28"/>
  <c r="IWQ28"/>
  <c r="IWR28"/>
  <c r="IWS28"/>
  <c r="IWT28"/>
  <c r="IWU28"/>
  <c r="IWV28"/>
  <c r="IWW28"/>
  <c r="IWX28"/>
  <c r="IWY28"/>
  <c r="IWZ28"/>
  <c r="IXA28"/>
  <c r="IXB28"/>
  <c r="IXC28"/>
  <c r="IXD28"/>
  <c r="IXE28"/>
  <c r="IXF28"/>
  <c r="IXG28"/>
  <c r="IXH28"/>
  <c r="IXI28"/>
  <c r="IXJ28"/>
  <c r="IXK28"/>
  <c r="IXL28"/>
  <c r="IXM28"/>
  <c r="IXN28"/>
  <c r="IXO28"/>
  <c r="IXP28"/>
  <c r="IXQ28"/>
  <c r="IXR28"/>
  <c r="IXS28"/>
  <c r="IXT28"/>
  <c r="IXU28"/>
  <c r="IXV28"/>
  <c r="IXW28"/>
  <c r="IXX28"/>
  <c r="IXY28"/>
  <c r="IXZ28"/>
  <c r="IYA28"/>
  <c r="IYB28"/>
  <c r="IYC28"/>
  <c r="IYD28"/>
  <c r="IYE28"/>
  <c r="IYF28"/>
  <c r="IYG28"/>
  <c r="IYH28"/>
  <c r="IYI28"/>
  <c r="IYJ28"/>
  <c r="IYK28"/>
  <c r="IYL28"/>
  <c r="IYM28"/>
  <c r="IYN28"/>
  <c r="IYO28"/>
  <c r="IYP28"/>
  <c r="IYQ28"/>
  <c r="IYR28"/>
  <c r="IYS28"/>
  <c r="IYT28"/>
  <c r="IYU28"/>
  <c r="IYV28"/>
  <c r="IYW28"/>
  <c r="IYX28"/>
  <c r="IYY28"/>
  <c r="IYZ28"/>
  <c r="IZA28"/>
  <c r="IZB28"/>
  <c r="IZC28"/>
  <c r="IZD28"/>
  <c r="IZE28"/>
  <c r="IZF28"/>
  <c r="IZG28"/>
  <c r="IZH28"/>
  <c r="IZI28"/>
  <c r="IZJ28"/>
  <c r="IZK28"/>
  <c r="IZL28"/>
  <c r="IZM28"/>
  <c r="IZN28"/>
  <c r="IZO28"/>
  <c r="IZP28"/>
  <c r="IZQ28"/>
  <c r="IZR28"/>
  <c r="IZS28"/>
  <c r="IZT28"/>
  <c r="IZU28"/>
  <c r="IZV28"/>
  <c r="IZW28"/>
  <c r="IZX28"/>
  <c r="IZY28"/>
  <c r="IZZ28"/>
  <c r="JAA28"/>
  <c r="JAB28"/>
  <c r="JAC28"/>
  <c r="JAD28"/>
  <c r="JAE28"/>
  <c r="JAF28"/>
  <c r="JAG28"/>
  <c r="JAH28"/>
  <c r="JAI28"/>
  <c r="JAJ28"/>
  <c r="JAK28"/>
  <c r="JAL28"/>
  <c r="JAM28"/>
  <c r="JAN28"/>
  <c r="JAO28"/>
  <c r="JAP28"/>
  <c r="JAQ28"/>
  <c r="JAR28"/>
  <c r="JAS28"/>
  <c r="JAT28"/>
  <c r="JAU28"/>
  <c r="JAV28"/>
  <c r="JAW28"/>
  <c r="JAX28"/>
  <c r="JAY28"/>
  <c r="JAZ28"/>
  <c r="JBA28"/>
  <c r="JBB28"/>
  <c r="JBC28"/>
  <c r="JBD28"/>
  <c r="JBE28"/>
  <c r="JBF28"/>
  <c r="JBG28"/>
  <c r="JBH28"/>
  <c r="JBI28"/>
  <c r="JBJ28"/>
  <c r="JBK28"/>
  <c r="JBL28"/>
  <c r="JBM28"/>
  <c r="JBN28"/>
  <c r="JBO28"/>
  <c r="JBP28"/>
  <c r="JBQ28"/>
  <c r="JBR28"/>
  <c r="JBS28"/>
  <c r="JBT28"/>
  <c r="JBU28"/>
  <c r="JBV28"/>
  <c r="JBW28"/>
  <c r="JBX28"/>
  <c r="JBY28"/>
  <c r="JBZ28"/>
  <c r="JCA28"/>
  <c r="JCB28"/>
  <c r="JCC28"/>
  <c r="JCD28"/>
  <c r="JCE28"/>
  <c r="JCF28"/>
  <c r="JCG28"/>
  <c r="JCH28"/>
  <c r="JCI28"/>
  <c r="JCJ28"/>
  <c r="JCK28"/>
  <c r="JCL28"/>
  <c r="JCM28"/>
  <c r="JCN28"/>
  <c r="JCO28"/>
  <c r="JCP28"/>
  <c r="JCQ28"/>
  <c r="JCR28"/>
  <c r="JCS28"/>
  <c r="JCT28"/>
  <c r="JCU28"/>
  <c r="JCV28"/>
  <c r="JCW28"/>
  <c r="JCX28"/>
  <c r="JCY28"/>
  <c r="JCZ28"/>
  <c r="JDA28"/>
  <c r="JDB28"/>
  <c r="JDC28"/>
  <c r="JDD28"/>
  <c r="JDE28"/>
  <c r="JDF28"/>
  <c r="JDG28"/>
  <c r="JDH28"/>
  <c r="JDI28"/>
  <c r="JDJ28"/>
  <c r="JDK28"/>
  <c r="JDL28"/>
  <c r="JDM28"/>
  <c r="JDN28"/>
  <c r="JDO28"/>
  <c r="JDP28"/>
  <c r="JDQ28"/>
  <c r="JDR28"/>
  <c r="JDS28"/>
  <c r="JDT28"/>
  <c r="JDU28"/>
  <c r="JDV28"/>
  <c r="JDW28"/>
  <c r="JDX28"/>
  <c r="JDY28"/>
  <c r="JDZ28"/>
  <c r="JEA28"/>
  <c r="JEB28"/>
  <c r="JEC28"/>
  <c r="JED28"/>
  <c r="JEE28"/>
  <c r="JEF28"/>
  <c r="JEG28"/>
  <c r="JEH28"/>
  <c r="JEI28"/>
  <c r="JEJ28"/>
  <c r="JEK28"/>
  <c r="JEL28"/>
  <c r="JEM28"/>
  <c r="JEN28"/>
  <c r="JEO28"/>
  <c r="JEP28"/>
  <c r="JEQ28"/>
  <c r="JER28"/>
  <c r="JES28"/>
  <c r="JET28"/>
  <c r="JEU28"/>
  <c r="JEV28"/>
  <c r="JEW28"/>
  <c r="JEX28"/>
  <c r="JEY28"/>
  <c r="JEZ28"/>
  <c r="JFA28"/>
  <c r="JFB28"/>
  <c r="JFC28"/>
  <c r="JFD28"/>
  <c r="JFE28"/>
  <c r="JFF28"/>
  <c r="JFG28"/>
  <c r="JFH28"/>
  <c r="JFI28"/>
  <c r="JFJ28"/>
  <c r="JFK28"/>
  <c r="JFL28"/>
  <c r="JFM28"/>
  <c r="JFN28"/>
  <c r="JFO28"/>
  <c r="JFP28"/>
  <c r="JFQ28"/>
  <c r="JFR28"/>
  <c r="JFS28"/>
  <c r="JFT28"/>
  <c r="JFU28"/>
  <c r="JFV28"/>
  <c r="JFW28"/>
  <c r="JFX28"/>
  <c r="JFY28"/>
  <c r="JFZ28"/>
  <c r="JGA28"/>
  <c r="JGB28"/>
  <c r="JGC28"/>
  <c r="JGD28"/>
  <c r="JGE28"/>
  <c r="JGF28"/>
  <c r="JGG28"/>
  <c r="JGH28"/>
  <c r="JGI28"/>
  <c r="JGJ28"/>
  <c r="JGK28"/>
  <c r="JGL28"/>
  <c r="JGM28"/>
  <c r="JGN28"/>
  <c r="JGO28"/>
  <c r="JGP28"/>
  <c r="JGQ28"/>
  <c r="JGR28"/>
  <c r="JGS28"/>
  <c r="JGT28"/>
  <c r="JGU28"/>
  <c r="JGV28"/>
  <c r="JGW28"/>
  <c r="JGX28"/>
  <c r="JGY28"/>
  <c r="JGZ28"/>
  <c r="JHA28"/>
  <c r="JHB28"/>
  <c r="JHC28"/>
  <c r="JHD28"/>
  <c r="JHE28"/>
  <c r="JHF28"/>
  <c r="JHG28"/>
  <c r="JHH28"/>
  <c r="JHI28"/>
  <c r="JHJ28"/>
  <c r="JHK28"/>
  <c r="JHL28"/>
  <c r="JHM28"/>
  <c r="JHN28"/>
  <c r="JHO28"/>
  <c r="JHP28"/>
  <c r="JHQ28"/>
  <c r="JHR28"/>
  <c r="JHS28"/>
  <c r="JHT28"/>
  <c r="JHU28"/>
  <c r="JHV28"/>
  <c r="JHW28"/>
  <c r="JHX28"/>
  <c r="JHY28"/>
  <c r="JHZ28"/>
  <c r="JIA28"/>
  <c r="JIB28"/>
  <c r="JIC28"/>
  <c r="JID28"/>
  <c r="JIE28"/>
  <c r="JIF28"/>
  <c r="JIG28"/>
  <c r="JIH28"/>
  <c r="JII28"/>
  <c r="JIJ28"/>
  <c r="JIK28"/>
  <c r="JIL28"/>
  <c r="JIM28"/>
  <c r="JIN28"/>
  <c r="JIO28"/>
  <c r="JIP28"/>
  <c r="JIQ28"/>
  <c r="JIR28"/>
  <c r="JIS28"/>
  <c r="JIT28"/>
  <c r="JIU28"/>
  <c r="JIV28"/>
  <c r="JIW28"/>
  <c r="JIX28"/>
  <c r="JIY28"/>
  <c r="JIZ28"/>
  <c r="JJA28"/>
  <c r="JJB28"/>
  <c r="JJC28"/>
  <c r="JJD28"/>
  <c r="JJE28"/>
  <c r="JJF28"/>
  <c r="JJG28"/>
  <c r="JJH28"/>
  <c r="JJI28"/>
  <c r="JJJ28"/>
  <c r="JJK28"/>
  <c r="JJL28"/>
  <c r="JJM28"/>
  <c r="JJN28"/>
  <c r="JJO28"/>
  <c r="JJP28"/>
  <c r="JJQ28"/>
  <c r="JJR28"/>
  <c r="JJS28"/>
  <c r="JJT28"/>
  <c r="JJU28"/>
  <c r="JJV28"/>
  <c r="JJW28"/>
  <c r="JJX28"/>
  <c r="JJY28"/>
  <c r="JJZ28"/>
  <c r="JKA28"/>
  <c r="JKB28"/>
  <c r="JKC28"/>
  <c r="JKD28"/>
  <c r="JKE28"/>
  <c r="JKF28"/>
  <c r="JKG28"/>
  <c r="JKH28"/>
  <c r="JKI28"/>
  <c r="JKJ28"/>
  <c r="JKK28"/>
  <c r="JKL28"/>
  <c r="JKM28"/>
  <c r="JKN28"/>
  <c r="JKO28"/>
  <c r="JKP28"/>
  <c r="JKQ28"/>
  <c r="JKR28"/>
  <c r="JKS28"/>
  <c r="JKT28"/>
  <c r="JKU28"/>
  <c r="JKV28"/>
  <c r="JKW28"/>
  <c r="JKX28"/>
  <c r="JKY28"/>
  <c r="JKZ28"/>
  <c r="JLA28"/>
  <c r="JLB28"/>
  <c r="JLC28"/>
  <c r="JLD28"/>
  <c r="JLE28"/>
  <c r="JLF28"/>
  <c r="JLG28"/>
  <c r="JLH28"/>
  <c r="JLI28"/>
  <c r="JLJ28"/>
  <c r="JLK28"/>
  <c r="JLL28"/>
  <c r="JLM28"/>
  <c r="JLN28"/>
  <c r="JLO28"/>
  <c r="JLP28"/>
  <c r="JLQ28"/>
  <c r="JLR28"/>
  <c r="JLS28"/>
  <c r="JLT28"/>
  <c r="JLU28"/>
  <c r="JLV28"/>
  <c r="JLW28"/>
  <c r="JLX28"/>
  <c r="JLY28"/>
  <c r="JLZ28"/>
  <c r="JMA28"/>
  <c r="JMB28"/>
  <c r="JMC28"/>
  <c r="JMD28"/>
  <c r="JME28"/>
  <c r="JMF28"/>
  <c r="JMG28"/>
  <c r="JMH28"/>
  <c r="JMI28"/>
  <c r="JMJ28"/>
  <c r="JMK28"/>
  <c r="JML28"/>
  <c r="JMM28"/>
  <c r="JMN28"/>
  <c r="JMO28"/>
  <c r="JMP28"/>
  <c r="JMQ28"/>
  <c r="JMR28"/>
  <c r="JMS28"/>
  <c r="JMT28"/>
  <c r="JMU28"/>
  <c r="JMV28"/>
  <c r="JMW28"/>
  <c r="JMX28"/>
  <c r="JMY28"/>
  <c r="JMZ28"/>
  <c r="JNA28"/>
  <c r="JNB28"/>
  <c r="JNC28"/>
  <c r="JND28"/>
  <c r="JNE28"/>
  <c r="JNF28"/>
  <c r="JNG28"/>
  <c r="JNH28"/>
  <c r="JNI28"/>
  <c r="JNJ28"/>
  <c r="JNK28"/>
  <c r="JNL28"/>
  <c r="JNM28"/>
  <c r="JNN28"/>
  <c r="JNO28"/>
  <c r="JNP28"/>
  <c r="JNQ28"/>
  <c r="JNR28"/>
  <c r="JNS28"/>
  <c r="JNT28"/>
  <c r="JNU28"/>
  <c r="JNV28"/>
  <c r="JNW28"/>
  <c r="JNX28"/>
  <c r="JNY28"/>
  <c r="JNZ28"/>
  <c r="JOA28"/>
  <c r="JOB28"/>
  <c r="JOC28"/>
  <c r="JOD28"/>
  <c r="JOE28"/>
  <c r="JOF28"/>
  <c r="JOG28"/>
  <c r="JOH28"/>
  <c r="JOI28"/>
  <c r="JOJ28"/>
  <c r="JOK28"/>
  <c r="JOL28"/>
  <c r="JOM28"/>
  <c r="JON28"/>
  <c r="JOO28"/>
  <c r="JOP28"/>
  <c r="JOQ28"/>
  <c r="JOR28"/>
  <c r="JOS28"/>
  <c r="JOT28"/>
  <c r="JOU28"/>
  <c r="JOV28"/>
  <c r="JOW28"/>
  <c r="JOX28"/>
  <c r="JOY28"/>
  <c r="JOZ28"/>
  <c r="JPA28"/>
  <c r="JPB28"/>
  <c r="JPC28"/>
  <c r="JPD28"/>
  <c r="JPE28"/>
  <c r="JPF28"/>
  <c r="JPG28"/>
  <c r="JPH28"/>
  <c r="JPI28"/>
  <c r="JPJ28"/>
  <c r="JPK28"/>
  <c r="JPL28"/>
  <c r="JPM28"/>
  <c r="JPN28"/>
  <c r="JPO28"/>
  <c r="JPP28"/>
  <c r="JPQ28"/>
  <c r="JPR28"/>
  <c r="JPS28"/>
  <c r="JPT28"/>
  <c r="JPU28"/>
  <c r="JPV28"/>
  <c r="JPW28"/>
  <c r="JPX28"/>
  <c r="JPY28"/>
  <c r="JPZ28"/>
  <c r="JQA28"/>
  <c r="JQB28"/>
  <c r="JQC28"/>
  <c r="JQD28"/>
  <c r="JQE28"/>
  <c r="JQF28"/>
  <c r="JQG28"/>
  <c r="JQH28"/>
  <c r="JQI28"/>
  <c r="JQJ28"/>
  <c r="JQK28"/>
  <c r="JQL28"/>
  <c r="JQM28"/>
  <c r="JQN28"/>
  <c r="JQO28"/>
  <c r="JQP28"/>
  <c r="JQQ28"/>
  <c r="JQR28"/>
  <c r="JQS28"/>
  <c r="JQT28"/>
  <c r="JQU28"/>
  <c r="JQV28"/>
  <c r="JQW28"/>
  <c r="JQX28"/>
  <c r="JQY28"/>
  <c r="JQZ28"/>
  <c r="JRA28"/>
  <c r="JRB28"/>
  <c r="JRC28"/>
  <c r="JRD28"/>
  <c r="JRE28"/>
  <c r="JRF28"/>
  <c r="JRG28"/>
  <c r="JRH28"/>
  <c r="JRI28"/>
  <c r="JRJ28"/>
  <c r="JRK28"/>
  <c r="JRL28"/>
  <c r="JRM28"/>
  <c r="JRN28"/>
  <c r="JRO28"/>
  <c r="JRP28"/>
  <c r="JRQ28"/>
  <c r="JRR28"/>
  <c r="JRS28"/>
  <c r="JRT28"/>
  <c r="JRU28"/>
  <c r="JRV28"/>
  <c r="JRW28"/>
  <c r="JRX28"/>
  <c r="JRY28"/>
  <c r="JRZ28"/>
  <c r="JSA28"/>
  <c r="JSB28"/>
  <c r="JSC28"/>
  <c r="JSD28"/>
  <c r="JSE28"/>
  <c r="JSF28"/>
  <c r="JSG28"/>
  <c r="JSH28"/>
  <c r="JSI28"/>
  <c r="JSJ28"/>
  <c r="JSK28"/>
  <c r="JSL28"/>
  <c r="JSM28"/>
  <c r="JSN28"/>
  <c r="JSO28"/>
  <c r="JSP28"/>
  <c r="JSQ28"/>
  <c r="JSR28"/>
  <c r="JSS28"/>
  <c r="JST28"/>
  <c r="JSU28"/>
  <c r="JSV28"/>
  <c r="JSW28"/>
  <c r="JSX28"/>
  <c r="JSY28"/>
  <c r="JSZ28"/>
  <c r="JTA28"/>
  <c r="JTB28"/>
  <c r="JTC28"/>
  <c r="JTD28"/>
  <c r="JTE28"/>
  <c r="JTF28"/>
  <c r="JTG28"/>
  <c r="JTH28"/>
  <c r="JTI28"/>
  <c r="JTJ28"/>
  <c r="JTK28"/>
  <c r="JTL28"/>
  <c r="JTM28"/>
  <c r="JTN28"/>
  <c r="JTO28"/>
  <c r="JTP28"/>
  <c r="JTQ28"/>
  <c r="JTR28"/>
  <c r="JTS28"/>
  <c r="JTT28"/>
  <c r="JTU28"/>
  <c r="JTV28"/>
  <c r="JTW28"/>
  <c r="JTX28"/>
  <c r="JTY28"/>
  <c r="JTZ28"/>
  <c r="JUA28"/>
  <c r="JUB28"/>
  <c r="JUC28"/>
  <c r="JUD28"/>
  <c r="JUE28"/>
  <c r="JUF28"/>
  <c r="JUG28"/>
  <c r="JUH28"/>
  <c r="JUI28"/>
  <c r="JUJ28"/>
  <c r="JUK28"/>
  <c r="JUL28"/>
  <c r="JUM28"/>
  <c r="JUN28"/>
  <c r="JUO28"/>
  <c r="JUP28"/>
  <c r="JUQ28"/>
  <c r="JUR28"/>
  <c r="JUS28"/>
  <c r="JUT28"/>
  <c r="JUU28"/>
  <c r="JUV28"/>
  <c r="JUW28"/>
  <c r="JUX28"/>
  <c r="JUY28"/>
  <c r="JUZ28"/>
  <c r="JVA28"/>
  <c r="JVB28"/>
  <c r="JVC28"/>
  <c r="JVD28"/>
  <c r="JVE28"/>
  <c r="JVF28"/>
  <c r="JVG28"/>
  <c r="JVH28"/>
  <c r="JVI28"/>
  <c r="JVJ28"/>
  <c r="JVK28"/>
  <c r="JVL28"/>
  <c r="JVM28"/>
  <c r="JVN28"/>
  <c r="JVO28"/>
  <c r="JVP28"/>
  <c r="JVQ28"/>
  <c r="JVR28"/>
  <c r="JVS28"/>
  <c r="JVT28"/>
  <c r="JVU28"/>
  <c r="JVV28"/>
  <c r="JVW28"/>
  <c r="JVX28"/>
  <c r="JVY28"/>
  <c r="JVZ28"/>
  <c r="JWA28"/>
  <c r="JWB28"/>
  <c r="JWC28"/>
  <c r="JWD28"/>
  <c r="JWE28"/>
  <c r="JWF28"/>
  <c r="JWG28"/>
  <c r="JWH28"/>
  <c r="JWI28"/>
  <c r="JWJ28"/>
  <c r="JWK28"/>
  <c r="JWL28"/>
  <c r="JWM28"/>
  <c r="JWN28"/>
  <c r="JWO28"/>
  <c r="JWP28"/>
  <c r="JWQ28"/>
  <c r="JWR28"/>
  <c r="JWS28"/>
  <c r="JWT28"/>
  <c r="JWU28"/>
  <c r="JWV28"/>
  <c r="JWW28"/>
  <c r="JWX28"/>
  <c r="JWY28"/>
  <c r="JWZ28"/>
  <c r="JXA28"/>
  <c r="JXB28"/>
  <c r="JXC28"/>
  <c r="JXD28"/>
  <c r="JXE28"/>
  <c r="JXF28"/>
  <c r="JXG28"/>
  <c r="JXH28"/>
  <c r="JXI28"/>
  <c r="JXJ28"/>
  <c r="JXK28"/>
  <c r="JXL28"/>
  <c r="JXM28"/>
  <c r="JXN28"/>
  <c r="JXO28"/>
  <c r="JXP28"/>
  <c r="JXQ28"/>
  <c r="JXR28"/>
  <c r="JXS28"/>
  <c r="JXT28"/>
  <c r="JXU28"/>
  <c r="JXV28"/>
  <c r="JXW28"/>
  <c r="JXX28"/>
  <c r="JXY28"/>
  <c r="JXZ28"/>
  <c r="JYA28"/>
  <c r="JYB28"/>
  <c r="JYC28"/>
  <c r="JYD28"/>
  <c r="JYE28"/>
  <c r="JYF28"/>
  <c r="JYG28"/>
  <c r="JYH28"/>
  <c r="JYI28"/>
  <c r="JYJ28"/>
  <c r="JYK28"/>
  <c r="JYL28"/>
  <c r="JYM28"/>
  <c r="JYN28"/>
  <c r="JYO28"/>
  <c r="JYP28"/>
  <c r="JYQ28"/>
  <c r="JYR28"/>
  <c r="JYS28"/>
  <c r="JYT28"/>
  <c r="JYU28"/>
  <c r="JYV28"/>
  <c r="JYW28"/>
  <c r="JYX28"/>
  <c r="JYY28"/>
  <c r="JYZ28"/>
  <c r="JZA28"/>
  <c r="JZB28"/>
  <c r="JZC28"/>
  <c r="JZD28"/>
  <c r="JZE28"/>
  <c r="JZF28"/>
  <c r="JZG28"/>
  <c r="JZH28"/>
  <c r="JZI28"/>
  <c r="JZJ28"/>
  <c r="JZK28"/>
  <c r="JZL28"/>
  <c r="JZM28"/>
  <c r="JZN28"/>
  <c r="JZO28"/>
  <c r="JZP28"/>
  <c r="JZQ28"/>
  <c r="JZR28"/>
  <c r="JZS28"/>
  <c r="JZT28"/>
  <c r="JZU28"/>
  <c r="JZV28"/>
  <c r="JZW28"/>
  <c r="JZX28"/>
  <c r="JZY28"/>
  <c r="JZZ28"/>
  <c r="KAA28"/>
  <c r="KAB28"/>
  <c r="KAC28"/>
  <c r="KAD28"/>
  <c r="KAE28"/>
  <c r="KAF28"/>
  <c r="KAG28"/>
  <c r="KAH28"/>
  <c r="KAI28"/>
  <c r="KAJ28"/>
  <c r="KAK28"/>
  <c r="KAL28"/>
  <c r="KAM28"/>
  <c r="KAN28"/>
  <c r="KAO28"/>
  <c r="KAP28"/>
  <c r="KAQ28"/>
  <c r="KAR28"/>
  <c r="KAS28"/>
  <c r="KAT28"/>
  <c r="KAU28"/>
  <c r="KAV28"/>
  <c r="KAW28"/>
  <c r="KAX28"/>
  <c r="KAY28"/>
  <c r="KAZ28"/>
  <c r="KBA28"/>
  <c r="KBB28"/>
  <c r="KBC28"/>
  <c r="KBD28"/>
  <c r="KBE28"/>
  <c r="KBF28"/>
  <c r="KBG28"/>
  <c r="KBH28"/>
  <c r="KBI28"/>
  <c r="KBJ28"/>
  <c r="KBK28"/>
  <c r="KBL28"/>
  <c r="KBM28"/>
  <c r="KBN28"/>
  <c r="KBO28"/>
  <c r="KBP28"/>
  <c r="KBQ28"/>
  <c r="KBR28"/>
  <c r="KBS28"/>
  <c r="KBT28"/>
  <c r="KBU28"/>
  <c r="KBV28"/>
  <c r="KBW28"/>
  <c r="KBX28"/>
  <c r="KBY28"/>
  <c r="KBZ28"/>
  <c r="KCA28"/>
  <c r="KCB28"/>
  <c r="KCC28"/>
  <c r="KCD28"/>
  <c r="KCE28"/>
  <c r="KCF28"/>
  <c r="KCG28"/>
  <c r="KCH28"/>
  <c r="KCI28"/>
  <c r="KCJ28"/>
  <c r="KCK28"/>
  <c r="KCL28"/>
  <c r="KCM28"/>
  <c r="KCN28"/>
  <c r="KCO28"/>
  <c r="KCP28"/>
  <c r="KCQ28"/>
  <c r="KCR28"/>
  <c r="KCS28"/>
  <c r="KCT28"/>
  <c r="KCU28"/>
  <c r="KCV28"/>
  <c r="KCW28"/>
  <c r="KCX28"/>
  <c r="KCY28"/>
  <c r="KCZ28"/>
  <c r="KDA28"/>
  <c r="KDB28"/>
  <c r="KDC28"/>
  <c r="KDD28"/>
  <c r="KDE28"/>
  <c r="KDF28"/>
  <c r="KDG28"/>
  <c r="KDH28"/>
  <c r="KDI28"/>
  <c r="KDJ28"/>
  <c r="KDK28"/>
  <c r="KDL28"/>
  <c r="KDM28"/>
  <c r="KDN28"/>
  <c r="KDO28"/>
  <c r="KDP28"/>
  <c r="KDQ28"/>
  <c r="KDR28"/>
  <c r="KDS28"/>
  <c r="KDT28"/>
  <c r="KDU28"/>
  <c r="KDV28"/>
  <c r="KDW28"/>
  <c r="KDX28"/>
  <c r="KDY28"/>
  <c r="KDZ28"/>
  <c r="KEA28"/>
  <c r="KEB28"/>
  <c r="KEC28"/>
  <c r="KED28"/>
  <c r="KEE28"/>
  <c r="KEF28"/>
  <c r="KEG28"/>
  <c r="KEH28"/>
  <c r="KEI28"/>
  <c r="KEJ28"/>
  <c r="KEK28"/>
  <c r="KEL28"/>
  <c r="KEM28"/>
  <c r="KEN28"/>
  <c r="KEO28"/>
  <c r="KEP28"/>
  <c r="KEQ28"/>
  <c r="KER28"/>
  <c r="KES28"/>
  <c r="KET28"/>
  <c r="KEU28"/>
  <c r="KEV28"/>
  <c r="KEW28"/>
  <c r="KEX28"/>
  <c r="KEY28"/>
  <c r="KEZ28"/>
  <c r="KFA28"/>
  <c r="KFB28"/>
  <c r="KFC28"/>
  <c r="KFD28"/>
  <c r="KFE28"/>
  <c r="KFF28"/>
  <c r="KFG28"/>
  <c r="KFH28"/>
  <c r="KFI28"/>
  <c r="KFJ28"/>
  <c r="KFK28"/>
  <c r="KFL28"/>
  <c r="KFM28"/>
  <c r="KFN28"/>
  <c r="KFO28"/>
  <c r="KFP28"/>
  <c r="KFQ28"/>
  <c r="KFR28"/>
  <c r="KFS28"/>
  <c r="KFT28"/>
  <c r="KFU28"/>
  <c r="KFV28"/>
  <c r="KFW28"/>
  <c r="KFX28"/>
  <c r="KFY28"/>
  <c r="KFZ28"/>
  <c r="KGA28"/>
  <c r="KGB28"/>
  <c r="KGC28"/>
  <c r="KGD28"/>
  <c r="KGE28"/>
  <c r="KGF28"/>
  <c r="KGG28"/>
  <c r="KGH28"/>
  <c r="KGI28"/>
  <c r="KGJ28"/>
  <c r="KGK28"/>
  <c r="KGL28"/>
  <c r="KGM28"/>
  <c r="KGN28"/>
  <c r="KGO28"/>
  <c r="KGP28"/>
  <c r="KGQ28"/>
  <c r="KGR28"/>
  <c r="KGS28"/>
  <c r="KGT28"/>
  <c r="KGU28"/>
  <c r="KGV28"/>
  <c r="KGW28"/>
  <c r="KGX28"/>
  <c r="KGY28"/>
  <c r="KGZ28"/>
  <c r="KHA28"/>
  <c r="KHB28"/>
  <c r="KHC28"/>
  <c r="KHD28"/>
  <c r="KHE28"/>
  <c r="KHF28"/>
  <c r="KHG28"/>
  <c r="KHH28"/>
  <c r="KHI28"/>
  <c r="KHJ28"/>
  <c r="KHK28"/>
  <c r="KHL28"/>
  <c r="KHM28"/>
  <c r="KHN28"/>
  <c r="KHO28"/>
  <c r="KHP28"/>
  <c r="KHQ28"/>
  <c r="KHR28"/>
  <c r="KHS28"/>
  <c r="KHT28"/>
  <c r="KHU28"/>
  <c r="KHV28"/>
  <c r="KHW28"/>
  <c r="KHX28"/>
  <c r="KHY28"/>
  <c r="KHZ28"/>
  <c r="KIA28"/>
  <c r="KIB28"/>
  <c r="KIC28"/>
  <c r="KID28"/>
  <c r="KIE28"/>
  <c r="KIF28"/>
  <c r="KIG28"/>
  <c r="KIH28"/>
  <c r="KII28"/>
  <c r="KIJ28"/>
  <c r="KIK28"/>
  <c r="KIL28"/>
  <c r="KIM28"/>
  <c r="KIN28"/>
  <c r="KIO28"/>
  <c r="KIP28"/>
  <c r="KIQ28"/>
  <c r="KIR28"/>
  <c r="KIS28"/>
  <c r="KIT28"/>
  <c r="KIU28"/>
  <c r="KIV28"/>
  <c r="KIW28"/>
  <c r="KIX28"/>
  <c r="KIY28"/>
  <c r="KIZ28"/>
  <c r="KJA28"/>
  <c r="KJB28"/>
  <c r="KJC28"/>
  <c r="KJD28"/>
  <c r="KJE28"/>
  <c r="KJF28"/>
  <c r="KJG28"/>
  <c r="KJH28"/>
  <c r="KJI28"/>
  <c r="KJJ28"/>
  <c r="KJK28"/>
  <c r="KJL28"/>
  <c r="KJM28"/>
  <c r="KJN28"/>
  <c r="KJO28"/>
  <c r="KJP28"/>
  <c r="KJQ28"/>
  <c r="KJR28"/>
  <c r="KJS28"/>
  <c r="KJT28"/>
  <c r="KJU28"/>
  <c r="KJV28"/>
  <c r="KJW28"/>
  <c r="KJX28"/>
  <c r="KJY28"/>
  <c r="KJZ28"/>
  <c r="KKA28"/>
  <c r="KKB28"/>
  <c r="KKC28"/>
  <c r="KKD28"/>
  <c r="KKE28"/>
  <c r="KKF28"/>
  <c r="KKG28"/>
  <c r="KKH28"/>
  <c r="KKI28"/>
  <c r="KKJ28"/>
  <c r="KKK28"/>
  <c r="KKL28"/>
  <c r="KKM28"/>
  <c r="KKN28"/>
  <c r="KKO28"/>
  <c r="KKP28"/>
  <c r="KKQ28"/>
  <c r="KKR28"/>
  <c r="KKS28"/>
  <c r="KKT28"/>
  <c r="KKU28"/>
  <c r="KKV28"/>
  <c r="KKW28"/>
  <c r="KKX28"/>
  <c r="KKY28"/>
  <c r="KKZ28"/>
  <c r="KLA28"/>
  <c r="KLB28"/>
  <c r="KLC28"/>
  <c r="KLD28"/>
  <c r="KLE28"/>
  <c r="KLF28"/>
  <c r="KLG28"/>
  <c r="KLH28"/>
  <c r="KLI28"/>
  <c r="KLJ28"/>
  <c r="KLK28"/>
  <c r="KLL28"/>
  <c r="KLM28"/>
  <c r="KLN28"/>
  <c r="KLO28"/>
  <c r="KLP28"/>
  <c r="KLQ28"/>
  <c r="KLR28"/>
  <c r="KLS28"/>
  <c r="KLT28"/>
  <c r="KLU28"/>
  <c r="KLV28"/>
  <c r="KLW28"/>
  <c r="KLX28"/>
  <c r="KLY28"/>
  <c r="KLZ28"/>
  <c r="KMA28"/>
  <c r="KMB28"/>
  <c r="KMC28"/>
  <c r="KMD28"/>
  <c r="KME28"/>
  <c r="KMF28"/>
  <c r="KMG28"/>
  <c r="KMH28"/>
  <c r="KMI28"/>
  <c r="KMJ28"/>
  <c r="KMK28"/>
  <c r="KML28"/>
  <c r="KMM28"/>
  <c r="KMN28"/>
  <c r="KMO28"/>
  <c r="KMP28"/>
  <c r="KMQ28"/>
  <c r="KMR28"/>
  <c r="KMS28"/>
  <c r="KMT28"/>
  <c r="KMU28"/>
  <c r="KMV28"/>
  <c r="KMW28"/>
  <c r="KMX28"/>
  <c r="KMY28"/>
  <c r="KMZ28"/>
  <c r="KNA28"/>
  <c r="KNB28"/>
  <c r="KNC28"/>
  <c r="KND28"/>
  <c r="KNE28"/>
  <c r="KNF28"/>
  <c r="KNG28"/>
  <c r="KNH28"/>
  <c r="KNI28"/>
  <c r="KNJ28"/>
  <c r="KNK28"/>
  <c r="KNL28"/>
  <c r="KNM28"/>
  <c r="KNN28"/>
  <c r="KNO28"/>
  <c r="KNP28"/>
  <c r="KNQ28"/>
  <c r="KNR28"/>
  <c r="KNS28"/>
  <c r="KNT28"/>
  <c r="KNU28"/>
  <c r="KNV28"/>
  <c r="KNW28"/>
  <c r="KNX28"/>
  <c r="KNY28"/>
  <c r="KNZ28"/>
  <c r="KOA28"/>
  <c r="KOB28"/>
  <c r="KOC28"/>
  <c r="KOD28"/>
  <c r="KOE28"/>
  <c r="KOF28"/>
  <c r="KOG28"/>
  <c r="KOH28"/>
  <c r="KOI28"/>
  <c r="KOJ28"/>
  <c r="KOK28"/>
  <c r="KOL28"/>
  <c r="KOM28"/>
  <c r="KON28"/>
  <c r="KOO28"/>
  <c r="KOP28"/>
  <c r="KOQ28"/>
  <c r="KOR28"/>
  <c r="KOS28"/>
  <c r="KOT28"/>
  <c r="KOU28"/>
  <c r="KOV28"/>
  <c r="KOW28"/>
  <c r="KOX28"/>
  <c r="KOY28"/>
  <c r="KOZ28"/>
  <c r="KPA28"/>
  <c r="KPB28"/>
  <c r="KPC28"/>
  <c r="KPD28"/>
  <c r="KPE28"/>
  <c r="KPF28"/>
  <c r="KPG28"/>
  <c r="KPH28"/>
  <c r="KPI28"/>
  <c r="KPJ28"/>
  <c r="KPK28"/>
  <c r="KPL28"/>
  <c r="KPM28"/>
  <c r="KPN28"/>
  <c r="KPO28"/>
  <c r="KPP28"/>
  <c r="KPQ28"/>
  <c r="KPR28"/>
  <c r="KPS28"/>
  <c r="KPT28"/>
  <c r="KPU28"/>
  <c r="KPV28"/>
  <c r="KPW28"/>
  <c r="KPX28"/>
  <c r="KPY28"/>
  <c r="KPZ28"/>
  <c r="KQA28"/>
  <c r="KQB28"/>
  <c r="KQC28"/>
  <c r="KQD28"/>
  <c r="KQE28"/>
  <c r="KQF28"/>
  <c r="KQG28"/>
  <c r="KQH28"/>
  <c r="KQI28"/>
  <c r="KQJ28"/>
  <c r="KQK28"/>
  <c r="KQL28"/>
  <c r="KQM28"/>
  <c r="KQN28"/>
  <c r="KQO28"/>
  <c r="KQP28"/>
  <c r="KQQ28"/>
  <c r="KQR28"/>
  <c r="KQS28"/>
  <c r="KQT28"/>
  <c r="KQU28"/>
  <c r="KQV28"/>
  <c r="KQW28"/>
  <c r="KQX28"/>
  <c r="KQY28"/>
  <c r="KQZ28"/>
  <c r="KRA28"/>
  <c r="KRB28"/>
  <c r="KRC28"/>
  <c r="KRD28"/>
  <c r="KRE28"/>
  <c r="KRF28"/>
  <c r="KRG28"/>
  <c r="KRH28"/>
  <c r="KRI28"/>
  <c r="KRJ28"/>
  <c r="KRK28"/>
  <c r="KRL28"/>
  <c r="KRM28"/>
  <c r="KRN28"/>
  <c r="KRO28"/>
  <c r="KRP28"/>
  <c r="KRQ28"/>
  <c r="KRR28"/>
  <c r="KRS28"/>
  <c r="KRT28"/>
  <c r="KRU28"/>
  <c r="KRV28"/>
  <c r="KRW28"/>
  <c r="KRX28"/>
  <c r="KRY28"/>
  <c r="KRZ28"/>
  <c r="KSA28"/>
  <c r="KSB28"/>
  <c r="KSC28"/>
  <c r="KSD28"/>
  <c r="KSE28"/>
  <c r="KSF28"/>
  <c r="KSG28"/>
  <c r="KSH28"/>
  <c r="KSI28"/>
  <c r="KSJ28"/>
  <c r="KSK28"/>
  <c r="KSL28"/>
  <c r="KSM28"/>
  <c r="KSN28"/>
  <c r="KSO28"/>
  <c r="KSP28"/>
  <c r="KSQ28"/>
  <c r="KSR28"/>
  <c r="KSS28"/>
  <c r="KST28"/>
  <c r="KSU28"/>
  <c r="KSV28"/>
  <c r="KSW28"/>
  <c r="KSX28"/>
  <c r="KSY28"/>
  <c r="KSZ28"/>
  <c r="KTA28"/>
  <c r="KTB28"/>
  <c r="KTC28"/>
  <c r="KTD28"/>
  <c r="KTE28"/>
  <c r="KTF28"/>
  <c r="KTG28"/>
  <c r="KTH28"/>
  <c r="KTI28"/>
  <c r="KTJ28"/>
  <c r="KTK28"/>
  <c r="KTL28"/>
  <c r="KTM28"/>
  <c r="KTN28"/>
  <c r="KTO28"/>
  <c r="KTP28"/>
  <c r="KTQ28"/>
  <c r="KTR28"/>
  <c r="KTS28"/>
  <c r="KTT28"/>
  <c r="KTU28"/>
  <c r="KTV28"/>
  <c r="KTW28"/>
  <c r="KTX28"/>
  <c r="KTY28"/>
  <c r="KTZ28"/>
  <c r="KUA28"/>
  <c r="KUB28"/>
  <c r="KUC28"/>
  <c r="KUD28"/>
  <c r="KUE28"/>
  <c r="KUF28"/>
  <c r="KUG28"/>
  <c r="KUH28"/>
  <c r="KUI28"/>
  <c r="KUJ28"/>
  <c r="KUK28"/>
  <c r="KUL28"/>
  <c r="KUM28"/>
  <c r="KUN28"/>
  <c r="KUO28"/>
  <c r="KUP28"/>
  <c r="KUQ28"/>
  <c r="KUR28"/>
  <c r="KUS28"/>
  <c r="KUT28"/>
  <c r="KUU28"/>
  <c r="KUV28"/>
  <c r="KUW28"/>
  <c r="KUX28"/>
  <c r="KUY28"/>
  <c r="KUZ28"/>
  <c r="KVA28"/>
  <c r="KVB28"/>
  <c r="KVC28"/>
  <c r="KVD28"/>
  <c r="KVE28"/>
  <c r="KVF28"/>
  <c r="KVG28"/>
  <c r="KVH28"/>
  <c r="KVI28"/>
  <c r="KVJ28"/>
  <c r="KVK28"/>
  <c r="KVL28"/>
  <c r="KVM28"/>
  <c r="KVN28"/>
  <c r="KVO28"/>
  <c r="KVP28"/>
  <c r="KVQ28"/>
  <c r="KVR28"/>
  <c r="KVS28"/>
  <c r="KVT28"/>
  <c r="KVU28"/>
  <c r="KVV28"/>
  <c r="KVW28"/>
  <c r="KVX28"/>
  <c r="KVY28"/>
  <c r="KVZ28"/>
  <c r="KWA28"/>
  <c r="KWB28"/>
  <c r="KWC28"/>
  <c r="KWD28"/>
  <c r="KWE28"/>
  <c r="KWF28"/>
  <c r="KWG28"/>
  <c r="KWH28"/>
  <c r="KWI28"/>
  <c r="KWJ28"/>
  <c r="KWK28"/>
  <c r="KWL28"/>
  <c r="KWM28"/>
  <c r="KWN28"/>
  <c r="KWO28"/>
  <c r="KWP28"/>
  <c r="KWQ28"/>
  <c r="KWR28"/>
  <c r="KWS28"/>
  <c r="KWT28"/>
  <c r="KWU28"/>
  <c r="KWV28"/>
  <c r="KWW28"/>
  <c r="KWX28"/>
  <c r="KWY28"/>
  <c r="KWZ28"/>
  <c r="KXA28"/>
  <c r="KXB28"/>
  <c r="KXC28"/>
  <c r="KXD28"/>
  <c r="KXE28"/>
  <c r="KXF28"/>
  <c r="KXG28"/>
  <c r="KXH28"/>
  <c r="KXI28"/>
  <c r="KXJ28"/>
  <c r="KXK28"/>
  <c r="KXL28"/>
  <c r="KXM28"/>
  <c r="KXN28"/>
  <c r="KXO28"/>
  <c r="KXP28"/>
  <c r="KXQ28"/>
  <c r="KXR28"/>
  <c r="KXS28"/>
  <c r="KXT28"/>
  <c r="KXU28"/>
  <c r="KXV28"/>
  <c r="KXW28"/>
  <c r="KXX28"/>
  <c r="KXY28"/>
  <c r="KXZ28"/>
  <c r="KYA28"/>
  <c r="KYB28"/>
  <c r="KYC28"/>
  <c r="KYD28"/>
  <c r="KYE28"/>
  <c r="KYF28"/>
  <c r="KYG28"/>
  <c r="KYH28"/>
  <c r="KYI28"/>
  <c r="KYJ28"/>
  <c r="KYK28"/>
  <c r="KYL28"/>
  <c r="KYM28"/>
  <c r="KYN28"/>
  <c r="KYO28"/>
  <c r="KYP28"/>
  <c r="KYQ28"/>
  <c r="KYR28"/>
  <c r="KYS28"/>
  <c r="KYT28"/>
  <c r="KYU28"/>
  <c r="KYV28"/>
  <c r="KYW28"/>
  <c r="KYX28"/>
  <c r="KYY28"/>
  <c r="KYZ28"/>
  <c r="KZA28"/>
  <c r="KZB28"/>
  <c r="KZC28"/>
  <c r="KZD28"/>
  <c r="KZE28"/>
  <c r="KZF28"/>
  <c r="KZG28"/>
  <c r="KZH28"/>
  <c r="KZI28"/>
  <c r="KZJ28"/>
  <c r="KZK28"/>
  <c r="KZL28"/>
  <c r="KZM28"/>
  <c r="KZN28"/>
  <c r="KZO28"/>
  <c r="KZP28"/>
  <c r="KZQ28"/>
  <c r="KZR28"/>
  <c r="KZS28"/>
  <c r="KZT28"/>
  <c r="KZU28"/>
  <c r="KZV28"/>
  <c r="KZW28"/>
  <c r="KZX28"/>
  <c r="KZY28"/>
  <c r="KZZ28"/>
  <c r="LAA28"/>
  <c r="LAB28"/>
  <c r="LAC28"/>
  <c r="LAD28"/>
  <c r="LAE28"/>
  <c r="LAF28"/>
  <c r="LAG28"/>
  <c r="LAH28"/>
  <c r="LAI28"/>
  <c r="LAJ28"/>
  <c r="LAK28"/>
  <c r="LAL28"/>
  <c r="LAM28"/>
  <c r="LAN28"/>
  <c r="LAO28"/>
  <c r="LAP28"/>
  <c r="LAQ28"/>
  <c r="LAR28"/>
  <c r="LAS28"/>
  <c r="LAT28"/>
  <c r="LAU28"/>
  <c r="LAV28"/>
  <c r="LAW28"/>
  <c r="LAX28"/>
  <c r="LAY28"/>
  <c r="LAZ28"/>
  <c r="LBA28"/>
  <c r="LBB28"/>
  <c r="LBC28"/>
  <c r="LBD28"/>
  <c r="LBE28"/>
  <c r="LBF28"/>
  <c r="LBG28"/>
  <c r="LBH28"/>
  <c r="LBI28"/>
  <c r="LBJ28"/>
  <c r="LBK28"/>
  <c r="LBL28"/>
  <c r="LBM28"/>
  <c r="LBN28"/>
  <c r="LBO28"/>
  <c r="LBP28"/>
  <c r="LBQ28"/>
  <c r="LBR28"/>
  <c r="LBS28"/>
  <c r="LBT28"/>
  <c r="LBU28"/>
  <c r="LBV28"/>
  <c r="LBW28"/>
  <c r="LBX28"/>
  <c r="LBY28"/>
  <c r="LBZ28"/>
  <c r="LCA28"/>
  <c r="LCB28"/>
  <c r="LCC28"/>
  <c r="LCD28"/>
  <c r="LCE28"/>
  <c r="LCF28"/>
  <c r="LCG28"/>
  <c r="LCH28"/>
  <c r="LCI28"/>
  <c r="LCJ28"/>
  <c r="LCK28"/>
  <c r="LCL28"/>
  <c r="LCM28"/>
  <c r="LCN28"/>
  <c r="LCO28"/>
  <c r="LCP28"/>
  <c r="LCQ28"/>
  <c r="LCR28"/>
  <c r="LCS28"/>
  <c r="LCT28"/>
  <c r="LCU28"/>
  <c r="LCV28"/>
  <c r="LCW28"/>
  <c r="LCX28"/>
  <c r="LCY28"/>
  <c r="LCZ28"/>
  <c r="LDA28"/>
  <c r="LDB28"/>
  <c r="LDC28"/>
  <c r="LDD28"/>
  <c r="LDE28"/>
  <c r="LDF28"/>
  <c r="LDG28"/>
  <c r="LDH28"/>
  <c r="LDI28"/>
  <c r="LDJ28"/>
  <c r="LDK28"/>
  <c r="LDL28"/>
  <c r="LDM28"/>
  <c r="LDN28"/>
  <c r="LDO28"/>
  <c r="LDP28"/>
  <c r="LDQ28"/>
  <c r="LDR28"/>
  <c r="LDS28"/>
  <c r="LDT28"/>
  <c r="LDU28"/>
  <c r="LDV28"/>
  <c r="LDW28"/>
  <c r="LDX28"/>
  <c r="LDY28"/>
  <c r="LDZ28"/>
  <c r="LEA28"/>
  <c r="LEB28"/>
  <c r="LEC28"/>
  <c r="LED28"/>
  <c r="LEE28"/>
  <c r="LEF28"/>
  <c r="LEG28"/>
  <c r="LEH28"/>
  <c r="LEI28"/>
  <c r="LEJ28"/>
  <c r="LEK28"/>
  <c r="LEL28"/>
  <c r="LEM28"/>
  <c r="LEN28"/>
  <c r="LEO28"/>
  <c r="LEP28"/>
  <c r="LEQ28"/>
  <c r="LER28"/>
  <c r="LES28"/>
  <c r="LET28"/>
  <c r="LEU28"/>
  <c r="LEV28"/>
  <c r="LEW28"/>
  <c r="LEX28"/>
  <c r="LEY28"/>
  <c r="LEZ28"/>
  <c r="LFA28"/>
  <c r="LFB28"/>
  <c r="LFC28"/>
  <c r="LFD28"/>
  <c r="LFE28"/>
  <c r="LFF28"/>
  <c r="LFG28"/>
  <c r="LFH28"/>
  <c r="LFI28"/>
  <c r="LFJ28"/>
  <c r="LFK28"/>
  <c r="LFL28"/>
  <c r="LFM28"/>
  <c r="LFN28"/>
  <c r="LFO28"/>
  <c r="LFP28"/>
  <c r="LFQ28"/>
  <c r="LFR28"/>
  <c r="LFS28"/>
  <c r="LFT28"/>
  <c r="LFU28"/>
  <c r="LFV28"/>
  <c r="LFW28"/>
  <c r="LFX28"/>
  <c r="LFY28"/>
  <c r="LFZ28"/>
  <c r="LGA28"/>
  <c r="LGB28"/>
  <c r="LGC28"/>
  <c r="LGD28"/>
  <c r="LGE28"/>
  <c r="LGF28"/>
  <c r="LGG28"/>
  <c r="LGH28"/>
  <c r="LGI28"/>
  <c r="LGJ28"/>
  <c r="LGK28"/>
  <c r="LGL28"/>
  <c r="LGM28"/>
  <c r="LGN28"/>
  <c r="LGO28"/>
  <c r="LGP28"/>
  <c r="LGQ28"/>
  <c r="LGR28"/>
  <c r="LGS28"/>
  <c r="LGT28"/>
  <c r="LGU28"/>
  <c r="LGV28"/>
  <c r="LGW28"/>
  <c r="LGX28"/>
  <c r="LGY28"/>
  <c r="LGZ28"/>
  <c r="LHA28"/>
  <c r="LHB28"/>
  <c r="LHC28"/>
  <c r="LHD28"/>
  <c r="LHE28"/>
  <c r="LHF28"/>
  <c r="LHG28"/>
  <c r="LHH28"/>
  <c r="LHI28"/>
  <c r="LHJ28"/>
  <c r="LHK28"/>
  <c r="LHL28"/>
  <c r="LHM28"/>
  <c r="LHN28"/>
  <c r="LHO28"/>
  <c r="LHP28"/>
  <c r="LHQ28"/>
  <c r="LHR28"/>
  <c r="LHS28"/>
  <c r="LHT28"/>
  <c r="LHU28"/>
  <c r="LHV28"/>
  <c r="LHW28"/>
  <c r="LHX28"/>
  <c r="LHY28"/>
  <c r="LHZ28"/>
  <c r="LIA28"/>
  <c r="LIB28"/>
  <c r="LIC28"/>
  <c r="LID28"/>
  <c r="LIE28"/>
  <c r="LIF28"/>
  <c r="LIG28"/>
  <c r="LIH28"/>
  <c r="LII28"/>
  <c r="LIJ28"/>
  <c r="LIK28"/>
  <c r="LIL28"/>
  <c r="LIM28"/>
  <c r="LIN28"/>
  <c r="LIO28"/>
  <c r="LIP28"/>
  <c r="LIQ28"/>
  <c r="LIR28"/>
  <c r="LIS28"/>
  <c r="LIT28"/>
  <c r="LIU28"/>
  <c r="LIV28"/>
  <c r="LIW28"/>
  <c r="LIX28"/>
  <c r="LIY28"/>
  <c r="LIZ28"/>
  <c r="LJA28"/>
  <c r="LJB28"/>
  <c r="LJC28"/>
  <c r="LJD28"/>
  <c r="LJE28"/>
  <c r="LJF28"/>
  <c r="LJG28"/>
  <c r="LJH28"/>
  <c r="LJI28"/>
  <c r="LJJ28"/>
  <c r="LJK28"/>
  <c r="LJL28"/>
  <c r="LJM28"/>
  <c r="LJN28"/>
  <c r="LJO28"/>
  <c r="LJP28"/>
  <c r="LJQ28"/>
  <c r="LJR28"/>
  <c r="LJS28"/>
  <c r="LJT28"/>
  <c r="LJU28"/>
  <c r="LJV28"/>
  <c r="LJW28"/>
  <c r="LJX28"/>
  <c r="LJY28"/>
  <c r="LJZ28"/>
  <c r="LKA28"/>
  <c r="LKB28"/>
  <c r="LKC28"/>
  <c r="LKD28"/>
  <c r="LKE28"/>
  <c r="LKF28"/>
  <c r="LKG28"/>
  <c r="LKH28"/>
  <c r="LKI28"/>
  <c r="LKJ28"/>
  <c r="LKK28"/>
  <c r="LKL28"/>
  <c r="LKM28"/>
  <c r="LKN28"/>
  <c r="LKO28"/>
  <c r="LKP28"/>
  <c r="LKQ28"/>
  <c r="LKR28"/>
  <c r="LKS28"/>
  <c r="LKT28"/>
  <c r="LKU28"/>
  <c r="LKV28"/>
  <c r="LKW28"/>
  <c r="LKX28"/>
  <c r="LKY28"/>
  <c r="LKZ28"/>
  <c r="LLA28"/>
  <c r="LLB28"/>
  <c r="LLC28"/>
  <c r="LLD28"/>
  <c r="LLE28"/>
  <c r="LLF28"/>
  <c r="LLG28"/>
  <c r="LLH28"/>
  <c r="LLI28"/>
  <c r="LLJ28"/>
  <c r="LLK28"/>
  <c r="LLL28"/>
  <c r="LLM28"/>
  <c r="LLN28"/>
  <c r="LLO28"/>
  <c r="LLP28"/>
  <c r="LLQ28"/>
  <c r="LLR28"/>
  <c r="LLS28"/>
  <c r="LLT28"/>
  <c r="LLU28"/>
  <c r="LLV28"/>
  <c r="LLW28"/>
  <c r="LLX28"/>
  <c r="LLY28"/>
  <c r="LLZ28"/>
  <c r="LMA28"/>
  <c r="LMB28"/>
  <c r="LMC28"/>
  <c r="LMD28"/>
  <c r="LME28"/>
  <c r="LMF28"/>
  <c r="LMG28"/>
  <c r="LMH28"/>
  <c r="LMI28"/>
  <c r="LMJ28"/>
  <c r="LMK28"/>
  <c r="LML28"/>
  <c r="LMM28"/>
  <c r="LMN28"/>
  <c r="LMO28"/>
  <c r="LMP28"/>
  <c r="LMQ28"/>
  <c r="LMR28"/>
  <c r="LMS28"/>
  <c r="LMT28"/>
  <c r="LMU28"/>
  <c r="LMV28"/>
  <c r="LMW28"/>
  <c r="LMX28"/>
  <c r="LMY28"/>
  <c r="LMZ28"/>
  <c r="LNA28"/>
  <c r="LNB28"/>
  <c r="LNC28"/>
  <c r="LND28"/>
  <c r="LNE28"/>
  <c r="LNF28"/>
  <c r="LNG28"/>
  <c r="LNH28"/>
  <c r="LNI28"/>
  <c r="LNJ28"/>
  <c r="LNK28"/>
  <c r="LNL28"/>
  <c r="LNM28"/>
  <c r="LNN28"/>
  <c r="LNO28"/>
  <c r="LNP28"/>
  <c r="LNQ28"/>
  <c r="LNR28"/>
  <c r="LNS28"/>
  <c r="LNT28"/>
  <c r="LNU28"/>
  <c r="LNV28"/>
  <c r="LNW28"/>
  <c r="LNX28"/>
  <c r="LNY28"/>
  <c r="LNZ28"/>
  <c r="LOA28"/>
  <c r="LOB28"/>
  <c r="LOC28"/>
  <c r="LOD28"/>
  <c r="LOE28"/>
  <c r="LOF28"/>
  <c r="LOG28"/>
  <c r="LOH28"/>
  <c r="LOI28"/>
  <c r="LOJ28"/>
  <c r="LOK28"/>
  <c r="LOL28"/>
  <c r="LOM28"/>
  <c r="LON28"/>
  <c r="LOO28"/>
  <c r="LOP28"/>
  <c r="LOQ28"/>
  <c r="LOR28"/>
  <c r="LOS28"/>
  <c r="LOT28"/>
  <c r="LOU28"/>
  <c r="LOV28"/>
  <c r="LOW28"/>
  <c r="LOX28"/>
  <c r="LOY28"/>
  <c r="LOZ28"/>
  <c r="LPA28"/>
  <c r="LPB28"/>
  <c r="LPC28"/>
  <c r="LPD28"/>
  <c r="LPE28"/>
  <c r="LPF28"/>
  <c r="LPG28"/>
  <c r="LPH28"/>
  <c r="LPI28"/>
  <c r="LPJ28"/>
  <c r="LPK28"/>
  <c r="LPL28"/>
  <c r="LPM28"/>
  <c r="LPN28"/>
  <c r="LPO28"/>
  <c r="LPP28"/>
  <c r="LPQ28"/>
  <c r="LPR28"/>
  <c r="LPS28"/>
  <c r="LPT28"/>
  <c r="LPU28"/>
  <c r="LPV28"/>
  <c r="LPW28"/>
  <c r="LPX28"/>
  <c r="LPY28"/>
  <c r="LPZ28"/>
  <c r="LQA28"/>
  <c r="LQB28"/>
  <c r="LQC28"/>
  <c r="LQD28"/>
  <c r="LQE28"/>
  <c r="LQF28"/>
  <c r="LQG28"/>
  <c r="LQH28"/>
  <c r="LQI28"/>
  <c r="LQJ28"/>
  <c r="LQK28"/>
  <c r="LQL28"/>
  <c r="LQM28"/>
  <c r="LQN28"/>
  <c r="LQO28"/>
  <c r="LQP28"/>
  <c r="LQQ28"/>
  <c r="LQR28"/>
  <c r="LQS28"/>
  <c r="LQT28"/>
  <c r="LQU28"/>
  <c r="LQV28"/>
  <c r="LQW28"/>
  <c r="LQX28"/>
  <c r="LQY28"/>
  <c r="LQZ28"/>
  <c r="LRA28"/>
  <c r="LRB28"/>
  <c r="LRC28"/>
  <c r="LRD28"/>
  <c r="LRE28"/>
  <c r="LRF28"/>
  <c r="LRG28"/>
  <c r="LRH28"/>
  <c r="LRI28"/>
  <c r="LRJ28"/>
  <c r="LRK28"/>
  <c r="LRL28"/>
  <c r="LRM28"/>
  <c r="LRN28"/>
  <c r="LRO28"/>
  <c r="LRP28"/>
  <c r="LRQ28"/>
  <c r="LRR28"/>
  <c r="LRS28"/>
  <c r="LRT28"/>
  <c r="LRU28"/>
  <c r="LRV28"/>
  <c r="LRW28"/>
  <c r="LRX28"/>
  <c r="LRY28"/>
  <c r="LRZ28"/>
  <c r="LSA28"/>
  <c r="LSB28"/>
  <c r="LSC28"/>
  <c r="LSD28"/>
  <c r="LSE28"/>
  <c r="LSF28"/>
  <c r="LSG28"/>
  <c r="LSH28"/>
  <c r="LSI28"/>
  <c r="LSJ28"/>
  <c r="LSK28"/>
  <c r="LSL28"/>
  <c r="LSM28"/>
  <c r="LSN28"/>
  <c r="LSO28"/>
  <c r="LSP28"/>
  <c r="LSQ28"/>
  <c r="LSR28"/>
  <c r="LSS28"/>
  <c r="LST28"/>
  <c r="LSU28"/>
  <c r="LSV28"/>
  <c r="LSW28"/>
  <c r="LSX28"/>
  <c r="LSY28"/>
  <c r="LSZ28"/>
  <c r="LTA28"/>
  <c r="LTB28"/>
  <c r="LTC28"/>
  <c r="LTD28"/>
  <c r="LTE28"/>
  <c r="LTF28"/>
  <c r="LTG28"/>
  <c r="LTH28"/>
  <c r="LTI28"/>
  <c r="LTJ28"/>
  <c r="LTK28"/>
  <c r="LTL28"/>
  <c r="LTM28"/>
  <c r="LTN28"/>
  <c r="LTO28"/>
  <c r="LTP28"/>
  <c r="LTQ28"/>
  <c r="LTR28"/>
  <c r="LTS28"/>
  <c r="LTT28"/>
  <c r="LTU28"/>
  <c r="LTV28"/>
  <c r="LTW28"/>
  <c r="LTX28"/>
  <c r="LTY28"/>
  <c r="LTZ28"/>
  <c r="LUA28"/>
  <c r="LUB28"/>
  <c r="LUC28"/>
  <c r="LUD28"/>
  <c r="LUE28"/>
  <c r="LUF28"/>
  <c r="LUG28"/>
  <c r="LUH28"/>
  <c r="LUI28"/>
  <c r="LUJ28"/>
  <c r="LUK28"/>
  <c r="LUL28"/>
  <c r="LUM28"/>
  <c r="LUN28"/>
  <c r="LUO28"/>
  <c r="LUP28"/>
  <c r="LUQ28"/>
  <c r="LUR28"/>
  <c r="LUS28"/>
  <c r="LUT28"/>
  <c r="LUU28"/>
  <c r="LUV28"/>
  <c r="LUW28"/>
  <c r="LUX28"/>
  <c r="LUY28"/>
  <c r="LUZ28"/>
  <c r="LVA28"/>
  <c r="LVB28"/>
  <c r="LVC28"/>
  <c r="LVD28"/>
  <c r="LVE28"/>
  <c r="LVF28"/>
  <c r="LVG28"/>
  <c r="LVH28"/>
  <c r="LVI28"/>
  <c r="LVJ28"/>
  <c r="LVK28"/>
  <c r="LVL28"/>
  <c r="LVM28"/>
  <c r="LVN28"/>
  <c r="LVO28"/>
  <c r="LVP28"/>
  <c r="LVQ28"/>
  <c r="LVR28"/>
  <c r="LVS28"/>
  <c r="LVT28"/>
  <c r="LVU28"/>
  <c r="LVV28"/>
  <c r="LVW28"/>
  <c r="LVX28"/>
  <c r="LVY28"/>
  <c r="LVZ28"/>
  <c r="LWA28"/>
  <c r="LWB28"/>
  <c r="LWC28"/>
  <c r="LWD28"/>
  <c r="LWE28"/>
  <c r="LWF28"/>
  <c r="LWG28"/>
  <c r="LWH28"/>
  <c r="LWI28"/>
  <c r="LWJ28"/>
  <c r="LWK28"/>
  <c r="LWL28"/>
  <c r="LWM28"/>
  <c r="LWN28"/>
  <c r="LWO28"/>
  <c r="LWP28"/>
  <c r="LWQ28"/>
  <c r="LWR28"/>
  <c r="LWS28"/>
  <c r="LWT28"/>
  <c r="LWU28"/>
  <c r="LWV28"/>
  <c r="LWW28"/>
  <c r="LWX28"/>
  <c r="LWY28"/>
  <c r="LWZ28"/>
  <c r="LXA28"/>
  <c r="LXB28"/>
  <c r="LXC28"/>
  <c r="LXD28"/>
  <c r="LXE28"/>
  <c r="LXF28"/>
  <c r="LXG28"/>
  <c r="LXH28"/>
  <c r="LXI28"/>
  <c r="LXJ28"/>
  <c r="LXK28"/>
  <c r="LXL28"/>
  <c r="LXM28"/>
  <c r="LXN28"/>
  <c r="LXO28"/>
  <c r="LXP28"/>
  <c r="LXQ28"/>
  <c r="LXR28"/>
  <c r="LXS28"/>
  <c r="LXT28"/>
  <c r="LXU28"/>
  <c r="LXV28"/>
  <c r="LXW28"/>
  <c r="LXX28"/>
  <c r="LXY28"/>
  <c r="LXZ28"/>
  <c r="LYA28"/>
  <c r="LYB28"/>
  <c r="LYC28"/>
  <c r="LYD28"/>
  <c r="LYE28"/>
  <c r="LYF28"/>
  <c r="LYG28"/>
  <c r="LYH28"/>
  <c r="LYI28"/>
  <c r="LYJ28"/>
  <c r="LYK28"/>
  <c r="LYL28"/>
  <c r="LYM28"/>
  <c r="LYN28"/>
  <c r="LYO28"/>
  <c r="LYP28"/>
  <c r="LYQ28"/>
  <c r="LYR28"/>
  <c r="LYS28"/>
  <c r="LYT28"/>
  <c r="LYU28"/>
  <c r="LYV28"/>
  <c r="LYW28"/>
  <c r="LYX28"/>
  <c r="LYY28"/>
  <c r="LYZ28"/>
  <c r="LZA28"/>
  <c r="LZB28"/>
  <c r="LZC28"/>
  <c r="LZD28"/>
  <c r="LZE28"/>
  <c r="LZF28"/>
  <c r="LZG28"/>
  <c r="LZH28"/>
  <c r="LZI28"/>
  <c r="LZJ28"/>
  <c r="LZK28"/>
  <c r="LZL28"/>
  <c r="LZM28"/>
  <c r="LZN28"/>
  <c r="LZO28"/>
  <c r="LZP28"/>
  <c r="LZQ28"/>
  <c r="LZR28"/>
  <c r="LZS28"/>
  <c r="LZT28"/>
  <c r="LZU28"/>
  <c r="LZV28"/>
  <c r="LZW28"/>
  <c r="LZX28"/>
  <c r="LZY28"/>
  <c r="LZZ28"/>
  <c r="MAA28"/>
  <c r="MAB28"/>
  <c r="MAC28"/>
  <c r="MAD28"/>
  <c r="MAE28"/>
  <c r="MAF28"/>
  <c r="MAG28"/>
  <c r="MAH28"/>
  <c r="MAI28"/>
  <c r="MAJ28"/>
  <c r="MAK28"/>
  <c r="MAL28"/>
  <c r="MAM28"/>
  <c r="MAN28"/>
  <c r="MAO28"/>
  <c r="MAP28"/>
  <c r="MAQ28"/>
  <c r="MAR28"/>
  <c r="MAS28"/>
  <c r="MAT28"/>
  <c r="MAU28"/>
  <c r="MAV28"/>
  <c r="MAW28"/>
  <c r="MAX28"/>
  <c r="MAY28"/>
  <c r="MAZ28"/>
  <c r="MBA28"/>
  <c r="MBB28"/>
  <c r="MBC28"/>
  <c r="MBD28"/>
  <c r="MBE28"/>
  <c r="MBF28"/>
  <c r="MBG28"/>
  <c r="MBH28"/>
  <c r="MBI28"/>
  <c r="MBJ28"/>
  <c r="MBK28"/>
  <c r="MBL28"/>
  <c r="MBM28"/>
  <c r="MBN28"/>
  <c r="MBO28"/>
  <c r="MBP28"/>
  <c r="MBQ28"/>
  <c r="MBR28"/>
  <c r="MBS28"/>
  <c r="MBT28"/>
  <c r="MBU28"/>
  <c r="MBV28"/>
  <c r="MBW28"/>
  <c r="MBX28"/>
  <c r="MBY28"/>
  <c r="MBZ28"/>
  <c r="MCA28"/>
  <c r="MCB28"/>
  <c r="MCC28"/>
  <c r="MCD28"/>
  <c r="MCE28"/>
  <c r="MCF28"/>
  <c r="MCG28"/>
  <c r="MCH28"/>
  <c r="MCI28"/>
  <c r="MCJ28"/>
  <c r="MCK28"/>
  <c r="MCL28"/>
  <c r="MCM28"/>
  <c r="MCN28"/>
  <c r="MCO28"/>
  <c r="MCP28"/>
  <c r="MCQ28"/>
  <c r="MCR28"/>
  <c r="MCS28"/>
  <c r="MCT28"/>
  <c r="MCU28"/>
  <c r="MCV28"/>
  <c r="MCW28"/>
  <c r="MCX28"/>
  <c r="MCY28"/>
  <c r="MCZ28"/>
  <c r="MDA28"/>
  <c r="MDB28"/>
  <c r="MDC28"/>
  <c r="MDD28"/>
  <c r="MDE28"/>
  <c r="MDF28"/>
  <c r="MDG28"/>
  <c r="MDH28"/>
  <c r="MDI28"/>
  <c r="MDJ28"/>
  <c r="MDK28"/>
  <c r="MDL28"/>
  <c r="MDM28"/>
  <c r="MDN28"/>
  <c r="MDO28"/>
  <c r="MDP28"/>
  <c r="MDQ28"/>
  <c r="MDR28"/>
  <c r="MDS28"/>
  <c r="MDT28"/>
  <c r="MDU28"/>
  <c r="MDV28"/>
  <c r="MDW28"/>
  <c r="MDX28"/>
  <c r="MDY28"/>
  <c r="MDZ28"/>
  <c r="MEA28"/>
  <c r="MEB28"/>
  <c r="MEC28"/>
  <c r="MED28"/>
  <c r="MEE28"/>
  <c r="MEF28"/>
  <c r="MEG28"/>
  <c r="MEH28"/>
  <c r="MEI28"/>
  <c r="MEJ28"/>
  <c r="MEK28"/>
  <c r="MEL28"/>
  <c r="MEM28"/>
  <c r="MEN28"/>
  <c r="MEO28"/>
  <c r="MEP28"/>
  <c r="MEQ28"/>
  <c r="MER28"/>
  <c r="MES28"/>
  <c r="MET28"/>
  <c r="MEU28"/>
  <c r="MEV28"/>
  <c r="MEW28"/>
  <c r="MEX28"/>
  <c r="MEY28"/>
  <c r="MEZ28"/>
  <c r="MFA28"/>
  <c r="MFB28"/>
  <c r="MFC28"/>
  <c r="MFD28"/>
  <c r="MFE28"/>
  <c r="MFF28"/>
  <c r="MFG28"/>
  <c r="MFH28"/>
  <c r="MFI28"/>
  <c r="MFJ28"/>
  <c r="MFK28"/>
  <c r="MFL28"/>
  <c r="MFM28"/>
  <c r="MFN28"/>
  <c r="MFO28"/>
  <c r="MFP28"/>
  <c r="MFQ28"/>
  <c r="MFR28"/>
  <c r="MFS28"/>
  <c r="MFT28"/>
  <c r="MFU28"/>
  <c r="MFV28"/>
  <c r="MFW28"/>
  <c r="MFX28"/>
  <c r="MFY28"/>
  <c r="MFZ28"/>
  <c r="MGA28"/>
  <c r="MGB28"/>
  <c r="MGC28"/>
  <c r="MGD28"/>
  <c r="MGE28"/>
  <c r="MGF28"/>
  <c r="MGG28"/>
  <c r="MGH28"/>
  <c r="MGI28"/>
  <c r="MGJ28"/>
  <c r="MGK28"/>
  <c r="MGL28"/>
  <c r="MGM28"/>
  <c r="MGN28"/>
  <c r="MGO28"/>
  <c r="MGP28"/>
  <c r="MGQ28"/>
  <c r="MGR28"/>
  <c r="MGS28"/>
  <c r="MGT28"/>
  <c r="MGU28"/>
  <c r="MGV28"/>
  <c r="MGW28"/>
  <c r="MGX28"/>
  <c r="MGY28"/>
  <c r="MGZ28"/>
  <c r="MHA28"/>
  <c r="MHB28"/>
  <c r="MHC28"/>
  <c r="MHD28"/>
  <c r="MHE28"/>
  <c r="MHF28"/>
  <c r="MHG28"/>
  <c r="MHH28"/>
  <c r="MHI28"/>
  <c r="MHJ28"/>
  <c r="MHK28"/>
  <c r="MHL28"/>
  <c r="MHM28"/>
  <c r="MHN28"/>
  <c r="MHO28"/>
  <c r="MHP28"/>
  <c r="MHQ28"/>
  <c r="MHR28"/>
  <c r="MHS28"/>
  <c r="MHT28"/>
  <c r="MHU28"/>
  <c r="MHV28"/>
  <c r="MHW28"/>
  <c r="MHX28"/>
  <c r="MHY28"/>
  <c r="MHZ28"/>
  <c r="MIA28"/>
  <c r="MIB28"/>
  <c r="MIC28"/>
  <c r="MID28"/>
  <c r="MIE28"/>
  <c r="MIF28"/>
  <c r="MIG28"/>
  <c r="MIH28"/>
  <c r="MII28"/>
  <c r="MIJ28"/>
  <c r="MIK28"/>
  <c r="MIL28"/>
  <c r="MIM28"/>
  <c r="MIN28"/>
  <c r="MIO28"/>
  <c r="MIP28"/>
  <c r="MIQ28"/>
  <c r="MIR28"/>
  <c r="MIS28"/>
  <c r="MIT28"/>
  <c r="MIU28"/>
  <c r="MIV28"/>
  <c r="MIW28"/>
  <c r="MIX28"/>
  <c r="MIY28"/>
  <c r="MIZ28"/>
  <c r="MJA28"/>
  <c r="MJB28"/>
  <c r="MJC28"/>
  <c r="MJD28"/>
  <c r="MJE28"/>
  <c r="MJF28"/>
  <c r="MJG28"/>
  <c r="MJH28"/>
  <c r="MJI28"/>
  <c r="MJJ28"/>
  <c r="MJK28"/>
  <c r="MJL28"/>
  <c r="MJM28"/>
  <c r="MJN28"/>
  <c r="MJO28"/>
  <c r="MJP28"/>
  <c r="MJQ28"/>
  <c r="MJR28"/>
  <c r="MJS28"/>
  <c r="MJT28"/>
  <c r="MJU28"/>
  <c r="MJV28"/>
  <c r="MJW28"/>
  <c r="MJX28"/>
  <c r="MJY28"/>
  <c r="MJZ28"/>
  <c r="MKA28"/>
  <c r="MKB28"/>
  <c r="MKC28"/>
  <c r="MKD28"/>
  <c r="MKE28"/>
  <c r="MKF28"/>
  <c r="MKG28"/>
  <c r="MKH28"/>
  <c r="MKI28"/>
  <c r="MKJ28"/>
  <c r="MKK28"/>
  <c r="MKL28"/>
  <c r="MKM28"/>
  <c r="MKN28"/>
  <c r="MKO28"/>
  <c r="MKP28"/>
  <c r="MKQ28"/>
  <c r="MKR28"/>
  <c r="MKS28"/>
  <c r="MKT28"/>
  <c r="MKU28"/>
  <c r="MKV28"/>
  <c r="MKW28"/>
  <c r="MKX28"/>
  <c r="MKY28"/>
  <c r="MKZ28"/>
  <c r="MLA28"/>
  <c r="MLB28"/>
  <c r="MLC28"/>
  <c r="MLD28"/>
  <c r="MLE28"/>
  <c r="MLF28"/>
  <c r="MLG28"/>
  <c r="MLH28"/>
  <c r="MLI28"/>
  <c r="MLJ28"/>
  <c r="MLK28"/>
  <c r="MLL28"/>
  <c r="MLM28"/>
  <c r="MLN28"/>
  <c r="MLO28"/>
  <c r="MLP28"/>
  <c r="MLQ28"/>
  <c r="MLR28"/>
  <c r="MLS28"/>
  <c r="MLT28"/>
  <c r="MLU28"/>
  <c r="MLV28"/>
  <c r="MLW28"/>
  <c r="MLX28"/>
  <c r="MLY28"/>
  <c r="MLZ28"/>
  <c r="MMA28"/>
  <c r="MMB28"/>
  <c r="MMC28"/>
  <c r="MMD28"/>
  <c r="MME28"/>
  <c r="MMF28"/>
  <c r="MMG28"/>
  <c r="MMH28"/>
  <c r="MMI28"/>
  <c r="MMJ28"/>
  <c r="MMK28"/>
  <c r="MML28"/>
  <c r="MMM28"/>
  <c r="MMN28"/>
  <c r="MMO28"/>
  <c r="MMP28"/>
  <c r="MMQ28"/>
  <c r="MMR28"/>
  <c r="MMS28"/>
  <c r="MMT28"/>
  <c r="MMU28"/>
  <c r="MMV28"/>
  <c r="MMW28"/>
  <c r="MMX28"/>
  <c r="MMY28"/>
  <c r="MMZ28"/>
  <c r="MNA28"/>
  <c r="MNB28"/>
  <c r="MNC28"/>
  <c r="MND28"/>
  <c r="MNE28"/>
  <c r="MNF28"/>
  <c r="MNG28"/>
  <c r="MNH28"/>
  <c r="MNI28"/>
  <c r="MNJ28"/>
  <c r="MNK28"/>
  <c r="MNL28"/>
  <c r="MNM28"/>
  <c r="MNN28"/>
  <c r="MNO28"/>
  <c r="MNP28"/>
  <c r="MNQ28"/>
  <c r="MNR28"/>
  <c r="MNS28"/>
  <c r="MNT28"/>
  <c r="MNU28"/>
  <c r="MNV28"/>
  <c r="MNW28"/>
  <c r="MNX28"/>
  <c r="MNY28"/>
  <c r="MNZ28"/>
  <c r="MOA28"/>
  <c r="MOB28"/>
  <c r="MOC28"/>
  <c r="MOD28"/>
  <c r="MOE28"/>
  <c r="MOF28"/>
  <c r="MOG28"/>
  <c r="MOH28"/>
  <c r="MOI28"/>
  <c r="MOJ28"/>
  <c r="MOK28"/>
  <c r="MOL28"/>
  <c r="MOM28"/>
  <c r="MON28"/>
  <c r="MOO28"/>
  <c r="MOP28"/>
  <c r="MOQ28"/>
  <c r="MOR28"/>
  <c r="MOS28"/>
  <c r="MOT28"/>
  <c r="MOU28"/>
  <c r="MOV28"/>
  <c r="MOW28"/>
  <c r="MOX28"/>
  <c r="MOY28"/>
  <c r="MOZ28"/>
  <c r="MPA28"/>
  <c r="MPB28"/>
  <c r="MPC28"/>
  <c r="MPD28"/>
  <c r="MPE28"/>
  <c r="MPF28"/>
  <c r="MPG28"/>
  <c r="MPH28"/>
  <c r="MPI28"/>
  <c r="MPJ28"/>
  <c r="MPK28"/>
  <c r="MPL28"/>
  <c r="MPM28"/>
  <c r="MPN28"/>
  <c r="MPO28"/>
  <c r="MPP28"/>
  <c r="MPQ28"/>
  <c r="MPR28"/>
  <c r="MPS28"/>
  <c r="MPT28"/>
  <c r="MPU28"/>
  <c r="MPV28"/>
  <c r="MPW28"/>
  <c r="MPX28"/>
  <c r="MPY28"/>
  <c r="MPZ28"/>
  <c r="MQA28"/>
  <c r="MQB28"/>
  <c r="MQC28"/>
  <c r="MQD28"/>
  <c r="MQE28"/>
  <c r="MQF28"/>
  <c r="MQG28"/>
  <c r="MQH28"/>
  <c r="MQI28"/>
  <c r="MQJ28"/>
  <c r="MQK28"/>
  <c r="MQL28"/>
  <c r="MQM28"/>
  <c r="MQN28"/>
  <c r="MQO28"/>
  <c r="MQP28"/>
  <c r="MQQ28"/>
  <c r="MQR28"/>
  <c r="MQS28"/>
  <c r="MQT28"/>
  <c r="MQU28"/>
  <c r="MQV28"/>
  <c r="MQW28"/>
  <c r="MQX28"/>
  <c r="MQY28"/>
  <c r="MQZ28"/>
  <c r="MRA28"/>
  <c r="MRB28"/>
  <c r="MRC28"/>
  <c r="MRD28"/>
  <c r="MRE28"/>
  <c r="MRF28"/>
  <c r="MRG28"/>
  <c r="MRH28"/>
  <c r="MRI28"/>
  <c r="MRJ28"/>
  <c r="MRK28"/>
  <c r="MRL28"/>
  <c r="MRM28"/>
  <c r="MRN28"/>
  <c r="MRO28"/>
  <c r="MRP28"/>
  <c r="MRQ28"/>
  <c r="MRR28"/>
  <c r="MRS28"/>
  <c r="MRT28"/>
  <c r="MRU28"/>
  <c r="MRV28"/>
  <c r="MRW28"/>
  <c r="MRX28"/>
  <c r="MRY28"/>
  <c r="MRZ28"/>
  <c r="MSA28"/>
  <c r="MSB28"/>
  <c r="MSC28"/>
  <c r="MSD28"/>
  <c r="MSE28"/>
  <c r="MSF28"/>
  <c r="MSG28"/>
  <c r="MSH28"/>
  <c r="MSI28"/>
  <c r="MSJ28"/>
  <c r="MSK28"/>
  <c r="MSL28"/>
  <c r="MSM28"/>
  <c r="MSN28"/>
  <c r="MSO28"/>
  <c r="MSP28"/>
  <c r="MSQ28"/>
  <c r="MSR28"/>
  <c r="MSS28"/>
  <c r="MST28"/>
  <c r="MSU28"/>
  <c r="MSV28"/>
  <c r="MSW28"/>
  <c r="MSX28"/>
  <c r="MSY28"/>
  <c r="MSZ28"/>
  <c r="MTA28"/>
  <c r="MTB28"/>
  <c r="MTC28"/>
  <c r="MTD28"/>
  <c r="MTE28"/>
  <c r="MTF28"/>
  <c r="MTG28"/>
  <c r="MTH28"/>
  <c r="MTI28"/>
  <c r="MTJ28"/>
  <c r="MTK28"/>
  <c r="MTL28"/>
  <c r="MTM28"/>
  <c r="MTN28"/>
  <c r="MTO28"/>
  <c r="MTP28"/>
  <c r="MTQ28"/>
  <c r="MTR28"/>
  <c r="MTS28"/>
  <c r="MTT28"/>
  <c r="MTU28"/>
  <c r="MTV28"/>
  <c r="MTW28"/>
  <c r="MTX28"/>
  <c r="MTY28"/>
  <c r="MTZ28"/>
  <c r="MUA28"/>
  <c r="MUB28"/>
  <c r="MUC28"/>
  <c r="MUD28"/>
  <c r="MUE28"/>
  <c r="MUF28"/>
  <c r="MUG28"/>
  <c r="MUH28"/>
  <c r="MUI28"/>
  <c r="MUJ28"/>
  <c r="MUK28"/>
  <c r="MUL28"/>
  <c r="MUM28"/>
  <c r="MUN28"/>
  <c r="MUO28"/>
  <c r="MUP28"/>
  <c r="MUQ28"/>
  <c r="MUR28"/>
  <c r="MUS28"/>
  <c r="MUT28"/>
  <c r="MUU28"/>
  <c r="MUV28"/>
  <c r="MUW28"/>
  <c r="MUX28"/>
  <c r="MUY28"/>
  <c r="MUZ28"/>
  <c r="MVA28"/>
  <c r="MVB28"/>
  <c r="MVC28"/>
  <c r="MVD28"/>
  <c r="MVE28"/>
  <c r="MVF28"/>
  <c r="MVG28"/>
  <c r="MVH28"/>
  <c r="MVI28"/>
  <c r="MVJ28"/>
  <c r="MVK28"/>
  <c r="MVL28"/>
  <c r="MVM28"/>
  <c r="MVN28"/>
  <c r="MVO28"/>
  <c r="MVP28"/>
  <c r="MVQ28"/>
  <c r="MVR28"/>
  <c r="MVS28"/>
  <c r="MVT28"/>
  <c r="MVU28"/>
  <c r="MVV28"/>
  <c r="MVW28"/>
  <c r="MVX28"/>
  <c r="MVY28"/>
  <c r="MVZ28"/>
  <c r="MWA28"/>
  <c r="MWB28"/>
  <c r="MWC28"/>
  <c r="MWD28"/>
  <c r="MWE28"/>
  <c r="MWF28"/>
  <c r="MWG28"/>
  <c r="MWH28"/>
  <c r="MWI28"/>
  <c r="MWJ28"/>
  <c r="MWK28"/>
  <c r="MWL28"/>
  <c r="MWM28"/>
  <c r="MWN28"/>
  <c r="MWO28"/>
  <c r="MWP28"/>
  <c r="MWQ28"/>
  <c r="MWR28"/>
  <c r="MWS28"/>
  <c r="MWT28"/>
  <c r="MWU28"/>
  <c r="MWV28"/>
  <c r="MWW28"/>
  <c r="MWX28"/>
  <c r="MWY28"/>
  <c r="MWZ28"/>
  <c r="MXA28"/>
  <c r="MXB28"/>
  <c r="MXC28"/>
  <c r="MXD28"/>
  <c r="MXE28"/>
  <c r="MXF28"/>
  <c r="MXG28"/>
  <c r="MXH28"/>
  <c r="MXI28"/>
  <c r="MXJ28"/>
  <c r="MXK28"/>
  <c r="MXL28"/>
  <c r="MXM28"/>
  <c r="MXN28"/>
  <c r="MXO28"/>
  <c r="MXP28"/>
  <c r="MXQ28"/>
  <c r="MXR28"/>
  <c r="MXS28"/>
  <c r="MXT28"/>
  <c r="MXU28"/>
  <c r="MXV28"/>
  <c r="MXW28"/>
  <c r="MXX28"/>
  <c r="MXY28"/>
  <c r="MXZ28"/>
  <c r="MYA28"/>
  <c r="MYB28"/>
  <c r="MYC28"/>
  <c r="MYD28"/>
  <c r="MYE28"/>
  <c r="MYF28"/>
  <c r="MYG28"/>
  <c r="MYH28"/>
  <c r="MYI28"/>
  <c r="MYJ28"/>
  <c r="MYK28"/>
  <c r="MYL28"/>
  <c r="MYM28"/>
  <c r="MYN28"/>
  <c r="MYO28"/>
  <c r="MYP28"/>
  <c r="MYQ28"/>
  <c r="MYR28"/>
  <c r="MYS28"/>
  <c r="MYT28"/>
  <c r="MYU28"/>
  <c r="MYV28"/>
  <c r="MYW28"/>
  <c r="MYX28"/>
  <c r="MYY28"/>
  <c r="MYZ28"/>
  <c r="MZA28"/>
  <c r="MZB28"/>
  <c r="MZC28"/>
  <c r="MZD28"/>
  <c r="MZE28"/>
  <c r="MZF28"/>
  <c r="MZG28"/>
  <c r="MZH28"/>
  <c r="MZI28"/>
  <c r="MZJ28"/>
  <c r="MZK28"/>
  <c r="MZL28"/>
  <c r="MZM28"/>
  <c r="MZN28"/>
  <c r="MZO28"/>
  <c r="MZP28"/>
  <c r="MZQ28"/>
  <c r="MZR28"/>
  <c r="MZS28"/>
  <c r="MZT28"/>
  <c r="MZU28"/>
  <c r="MZV28"/>
  <c r="MZW28"/>
  <c r="MZX28"/>
  <c r="MZY28"/>
  <c r="MZZ28"/>
  <c r="NAA28"/>
  <c r="NAB28"/>
  <c r="NAC28"/>
  <c r="NAD28"/>
  <c r="NAE28"/>
  <c r="NAF28"/>
  <c r="NAG28"/>
  <c r="NAH28"/>
  <c r="NAI28"/>
  <c r="NAJ28"/>
  <c r="NAK28"/>
  <c r="NAL28"/>
  <c r="NAM28"/>
  <c r="NAN28"/>
  <c r="NAO28"/>
  <c r="NAP28"/>
  <c r="NAQ28"/>
  <c r="NAR28"/>
  <c r="NAS28"/>
  <c r="NAT28"/>
  <c r="NAU28"/>
  <c r="NAV28"/>
  <c r="NAW28"/>
  <c r="NAX28"/>
  <c r="NAY28"/>
  <c r="NAZ28"/>
  <c r="NBA28"/>
  <c r="NBB28"/>
  <c r="NBC28"/>
  <c r="NBD28"/>
  <c r="NBE28"/>
  <c r="NBF28"/>
  <c r="NBG28"/>
  <c r="NBH28"/>
  <c r="NBI28"/>
  <c r="NBJ28"/>
  <c r="NBK28"/>
  <c r="NBL28"/>
  <c r="NBM28"/>
  <c r="NBN28"/>
  <c r="NBO28"/>
  <c r="NBP28"/>
  <c r="NBQ28"/>
  <c r="NBR28"/>
  <c r="NBS28"/>
  <c r="NBT28"/>
  <c r="NBU28"/>
  <c r="NBV28"/>
  <c r="NBW28"/>
  <c r="NBX28"/>
  <c r="NBY28"/>
  <c r="NBZ28"/>
  <c r="NCA28"/>
  <c r="NCB28"/>
  <c r="NCC28"/>
  <c r="NCD28"/>
  <c r="NCE28"/>
  <c r="NCF28"/>
  <c r="NCG28"/>
  <c r="NCH28"/>
  <c r="NCI28"/>
  <c r="NCJ28"/>
  <c r="NCK28"/>
  <c r="NCL28"/>
  <c r="NCM28"/>
  <c r="NCN28"/>
  <c r="NCO28"/>
  <c r="NCP28"/>
  <c r="NCQ28"/>
  <c r="NCR28"/>
  <c r="NCS28"/>
  <c r="NCT28"/>
  <c r="NCU28"/>
  <c r="NCV28"/>
  <c r="NCW28"/>
  <c r="NCX28"/>
  <c r="NCY28"/>
  <c r="NCZ28"/>
  <c r="NDA28"/>
  <c r="NDB28"/>
  <c r="NDC28"/>
  <c r="NDD28"/>
  <c r="NDE28"/>
  <c r="NDF28"/>
  <c r="NDG28"/>
  <c r="NDH28"/>
  <c r="NDI28"/>
  <c r="NDJ28"/>
  <c r="NDK28"/>
  <c r="NDL28"/>
  <c r="NDM28"/>
  <c r="NDN28"/>
  <c r="NDO28"/>
  <c r="NDP28"/>
  <c r="NDQ28"/>
  <c r="NDR28"/>
  <c r="NDS28"/>
  <c r="NDT28"/>
  <c r="NDU28"/>
  <c r="NDV28"/>
  <c r="NDW28"/>
  <c r="NDX28"/>
  <c r="NDY28"/>
  <c r="NDZ28"/>
  <c r="NEA28"/>
  <c r="NEB28"/>
  <c r="NEC28"/>
  <c r="NED28"/>
  <c r="NEE28"/>
  <c r="NEF28"/>
  <c r="NEG28"/>
  <c r="NEH28"/>
  <c r="NEI28"/>
  <c r="NEJ28"/>
  <c r="NEK28"/>
  <c r="NEL28"/>
  <c r="NEM28"/>
  <c r="NEN28"/>
  <c r="NEO28"/>
  <c r="NEP28"/>
  <c r="NEQ28"/>
  <c r="NER28"/>
  <c r="NES28"/>
  <c r="NET28"/>
  <c r="NEU28"/>
  <c r="NEV28"/>
  <c r="NEW28"/>
  <c r="NEX28"/>
  <c r="NEY28"/>
  <c r="NEZ28"/>
  <c r="NFA28"/>
  <c r="NFB28"/>
  <c r="NFC28"/>
  <c r="NFD28"/>
  <c r="NFE28"/>
  <c r="NFF28"/>
  <c r="NFG28"/>
  <c r="NFH28"/>
  <c r="NFI28"/>
  <c r="NFJ28"/>
  <c r="NFK28"/>
  <c r="NFL28"/>
  <c r="NFM28"/>
  <c r="NFN28"/>
  <c r="NFO28"/>
  <c r="NFP28"/>
  <c r="NFQ28"/>
  <c r="NFR28"/>
  <c r="NFS28"/>
  <c r="NFT28"/>
  <c r="NFU28"/>
  <c r="NFV28"/>
  <c r="NFW28"/>
  <c r="NFX28"/>
  <c r="NFY28"/>
  <c r="NFZ28"/>
  <c r="NGA28"/>
  <c r="NGB28"/>
  <c r="NGC28"/>
  <c r="NGD28"/>
  <c r="NGE28"/>
  <c r="NGF28"/>
  <c r="NGG28"/>
  <c r="NGH28"/>
  <c r="NGI28"/>
  <c r="NGJ28"/>
  <c r="NGK28"/>
  <c r="NGL28"/>
  <c r="NGM28"/>
  <c r="NGN28"/>
  <c r="NGO28"/>
  <c r="NGP28"/>
  <c r="NGQ28"/>
  <c r="NGR28"/>
  <c r="NGS28"/>
  <c r="NGT28"/>
  <c r="NGU28"/>
  <c r="NGV28"/>
  <c r="NGW28"/>
  <c r="NGX28"/>
  <c r="NGY28"/>
  <c r="NGZ28"/>
  <c r="NHA28"/>
  <c r="NHB28"/>
  <c r="NHC28"/>
  <c r="NHD28"/>
  <c r="NHE28"/>
  <c r="NHF28"/>
  <c r="NHG28"/>
  <c r="NHH28"/>
  <c r="NHI28"/>
  <c r="NHJ28"/>
  <c r="NHK28"/>
  <c r="NHL28"/>
  <c r="NHM28"/>
  <c r="NHN28"/>
  <c r="NHO28"/>
  <c r="NHP28"/>
  <c r="NHQ28"/>
  <c r="NHR28"/>
  <c r="NHS28"/>
  <c r="NHT28"/>
  <c r="NHU28"/>
  <c r="NHV28"/>
  <c r="NHW28"/>
  <c r="NHX28"/>
  <c r="NHY28"/>
  <c r="NHZ28"/>
  <c r="NIA28"/>
  <c r="NIB28"/>
  <c r="NIC28"/>
  <c r="NID28"/>
  <c r="NIE28"/>
  <c r="NIF28"/>
  <c r="NIG28"/>
  <c r="NIH28"/>
  <c r="NII28"/>
  <c r="NIJ28"/>
  <c r="NIK28"/>
  <c r="NIL28"/>
  <c r="NIM28"/>
  <c r="NIN28"/>
  <c r="NIO28"/>
  <c r="NIP28"/>
  <c r="NIQ28"/>
  <c r="NIR28"/>
  <c r="NIS28"/>
  <c r="NIT28"/>
  <c r="NIU28"/>
  <c r="NIV28"/>
  <c r="NIW28"/>
  <c r="NIX28"/>
  <c r="NIY28"/>
  <c r="NIZ28"/>
  <c r="NJA28"/>
  <c r="NJB28"/>
  <c r="NJC28"/>
  <c r="NJD28"/>
  <c r="NJE28"/>
  <c r="NJF28"/>
  <c r="NJG28"/>
  <c r="NJH28"/>
  <c r="NJI28"/>
  <c r="NJJ28"/>
  <c r="NJK28"/>
  <c r="NJL28"/>
  <c r="NJM28"/>
  <c r="NJN28"/>
  <c r="NJO28"/>
  <c r="NJP28"/>
  <c r="NJQ28"/>
  <c r="NJR28"/>
  <c r="NJS28"/>
  <c r="NJT28"/>
  <c r="NJU28"/>
  <c r="NJV28"/>
  <c r="NJW28"/>
  <c r="NJX28"/>
  <c r="NJY28"/>
  <c r="NJZ28"/>
  <c r="NKA28"/>
  <c r="NKB28"/>
  <c r="NKC28"/>
  <c r="NKD28"/>
  <c r="NKE28"/>
  <c r="NKF28"/>
  <c r="NKG28"/>
  <c r="NKH28"/>
  <c r="NKI28"/>
  <c r="NKJ28"/>
  <c r="NKK28"/>
  <c r="NKL28"/>
  <c r="NKM28"/>
  <c r="NKN28"/>
  <c r="NKO28"/>
  <c r="NKP28"/>
  <c r="NKQ28"/>
  <c r="NKR28"/>
  <c r="NKS28"/>
  <c r="NKT28"/>
  <c r="NKU28"/>
  <c r="NKV28"/>
  <c r="NKW28"/>
  <c r="NKX28"/>
  <c r="NKY28"/>
  <c r="NKZ28"/>
  <c r="NLA28"/>
  <c r="NLB28"/>
  <c r="NLC28"/>
  <c r="NLD28"/>
  <c r="NLE28"/>
  <c r="NLF28"/>
  <c r="NLG28"/>
  <c r="NLH28"/>
  <c r="NLI28"/>
  <c r="NLJ28"/>
  <c r="NLK28"/>
  <c r="NLL28"/>
  <c r="NLM28"/>
  <c r="NLN28"/>
  <c r="NLO28"/>
  <c r="NLP28"/>
  <c r="NLQ28"/>
  <c r="NLR28"/>
  <c r="NLS28"/>
  <c r="NLT28"/>
  <c r="NLU28"/>
  <c r="NLV28"/>
  <c r="NLW28"/>
  <c r="NLX28"/>
  <c r="NLY28"/>
  <c r="NLZ28"/>
  <c r="NMA28"/>
  <c r="NMB28"/>
  <c r="NMC28"/>
  <c r="NMD28"/>
  <c r="NME28"/>
  <c r="NMF28"/>
  <c r="NMG28"/>
  <c r="NMH28"/>
  <c r="NMI28"/>
  <c r="NMJ28"/>
  <c r="NMK28"/>
  <c r="NML28"/>
  <c r="NMM28"/>
  <c r="NMN28"/>
  <c r="NMO28"/>
  <c r="NMP28"/>
  <c r="NMQ28"/>
  <c r="NMR28"/>
  <c r="NMS28"/>
  <c r="NMT28"/>
  <c r="NMU28"/>
  <c r="NMV28"/>
  <c r="NMW28"/>
  <c r="NMX28"/>
  <c r="NMY28"/>
  <c r="NMZ28"/>
  <c r="NNA28"/>
  <c r="NNB28"/>
  <c r="NNC28"/>
  <c r="NND28"/>
  <c r="NNE28"/>
  <c r="NNF28"/>
  <c r="NNG28"/>
  <c r="NNH28"/>
  <c r="NNI28"/>
  <c r="NNJ28"/>
  <c r="NNK28"/>
  <c r="NNL28"/>
  <c r="NNM28"/>
  <c r="NNN28"/>
  <c r="NNO28"/>
  <c r="NNP28"/>
  <c r="NNQ28"/>
  <c r="NNR28"/>
  <c r="NNS28"/>
  <c r="NNT28"/>
  <c r="NNU28"/>
  <c r="NNV28"/>
  <c r="NNW28"/>
  <c r="NNX28"/>
  <c r="NNY28"/>
  <c r="NNZ28"/>
  <c r="NOA28"/>
  <c r="NOB28"/>
  <c r="NOC28"/>
  <c r="NOD28"/>
  <c r="NOE28"/>
  <c r="NOF28"/>
  <c r="NOG28"/>
  <c r="NOH28"/>
  <c r="NOI28"/>
  <c r="NOJ28"/>
  <c r="NOK28"/>
  <c r="NOL28"/>
  <c r="NOM28"/>
  <c r="NON28"/>
  <c r="NOO28"/>
  <c r="NOP28"/>
  <c r="NOQ28"/>
  <c r="NOR28"/>
  <c r="NOS28"/>
  <c r="NOT28"/>
  <c r="NOU28"/>
  <c r="NOV28"/>
  <c r="NOW28"/>
  <c r="NOX28"/>
  <c r="NOY28"/>
  <c r="NOZ28"/>
  <c r="NPA28"/>
  <c r="NPB28"/>
  <c r="NPC28"/>
  <c r="NPD28"/>
  <c r="NPE28"/>
  <c r="NPF28"/>
  <c r="NPG28"/>
  <c r="NPH28"/>
  <c r="NPI28"/>
  <c r="NPJ28"/>
  <c r="NPK28"/>
  <c r="NPL28"/>
  <c r="NPM28"/>
  <c r="NPN28"/>
  <c r="NPO28"/>
  <c r="NPP28"/>
  <c r="NPQ28"/>
  <c r="NPR28"/>
  <c r="NPS28"/>
  <c r="NPT28"/>
  <c r="NPU28"/>
  <c r="NPV28"/>
  <c r="NPW28"/>
  <c r="NPX28"/>
  <c r="NPY28"/>
  <c r="NPZ28"/>
  <c r="NQA28"/>
  <c r="NQB28"/>
  <c r="NQC28"/>
  <c r="NQD28"/>
  <c r="NQE28"/>
  <c r="NQF28"/>
  <c r="NQG28"/>
  <c r="NQH28"/>
  <c r="NQI28"/>
  <c r="NQJ28"/>
  <c r="NQK28"/>
  <c r="NQL28"/>
  <c r="NQM28"/>
  <c r="NQN28"/>
  <c r="NQO28"/>
  <c r="NQP28"/>
  <c r="NQQ28"/>
  <c r="NQR28"/>
  <c r="NQS28"/>
  <c r="NQT28"/>
  <c r="NQU28"/>
  <c r="NQV28"/>
  <c r="NQW28"/>
  <c r="NQX28"/>
  <c r="NQY28"/>
  <c r="NQZ28"/>
  <c r="NRA28"/>
  <c r="NRB28"/>
  <c r="NRC28"/>
  <c r="NRD28"/>
  <c r="NRE28"/>
  <c r="NRF28"/>
  <c r="NRG28"/>
  <c r="NRH28"/>
  <c r="NRI28"/>
  <c r="NRJ28"/>
  <c r="NRK28"/>
  <c r="NRL28"/>
  <c r="NRM28"/>
  <c r="NRN28"/>
  <c r="NRO28"/>
  <c r="NRP28"/>
  <c r="NRQ28"/>
  <c r="NRR28"/>
  <c r="NRS28"/>
  <c r="NRT28"/>
  <c r="NRU28"/>
  <c r="NRV28"/>
  <c r="NRW28"/>
  <c r="NRX28"/>
  <c r="NRY28"/>
  <c r="NRZ28"/>
  <c r="NSA28"/>
  <c r="NSB28"/>
  <c r="NSC28"/>
  <c r="NSD28"/>
  <c r="NSE28"/>
  <c r="NSF28"/>
  <c r="NSG28"/>
  <c r="NSH28"/>
  <c r="NSI28"/>
  <c r="NSJ28"/>
  <c r="NSK28"/>
  <c r="NSL28"/>
  <c r="NSM28"/>
  <c r="NSN28"/>
  <c r="NSO28"/>
  <c r="NSP28"/>
  <c r="NSQ28"/>
  <c r="NSR28"/>
  <c r="NSS28"/>
  <c r="NST28"/>
  <c r="NSU28"/>
  <c r="NSV28"/>
  <c r="NSW28"/>
  <c r="NSX28"/>
  <c r="NSY28"/>
  <c r="NSZ28"/>
  <c r="NTA28"/>
  <c r="NTB28"/>
  <c r="NTC28"/>
  <c r="NTD28"/>
  <c r="NTE28"/>
  <c r="NTF28"/>
  <c r="NTG28"/>
  <c r="NTH28"/>
  <c r="NTI28"/>
  <c r="NTJ28"/>
  <c r="NTK28"/>
  <c r="NTL28"/>
  <c r="NTM28"/>
  <c r="NTN28"/>
  <c r="NTO28"/>
  <c r="NTP28"/>
  <c r="NTQ28"/>
  <c r="NTR28"/>
  <c r="NTS28"/>
  <c r="NTT28"/>
  <c r="NTU28"/>
  <c r="NTV28"/>
  <c r="NTW28"/>
  <c r="NTX28"/>
  <c r="NTY28"/>
  <c r="NTZ28"/>
  <c r="NUA28"/>
  <c r="NUB28"/>
  <c r="NUC28"/>
  <c r="NUD28"/>
  <c r="NUE28"/>
  <c r="NUF28"/>
  <c r="NUG28"/>
  <c r="NUH28"/>
  <c r="NUI28"/>
  <c r="NUJ28"/>
  <c r="NUK28"/>
  <c r="NUL28"/>
  <c r="NUM28"/>
  <c r="NUN28"/>
  <c r="NUO28"/>
  <c r="NUP28"/>
  <c r="NUQ28"/>
  <c r="NUR28"/>
  <c r="NUS28"/>
  <c r="NUT28"/>
  <c r="NUU28"/>
  <c r="NUV28"/>
  <c r="NUW28"/>
  <c r="NUX28"/>
  <c r="NUY28"/>
  <c r="NUZ28"/>
  <c r="NVA28"/>
  <c r="NVB28"/>
  <c r="NVC28"/>
  <c r="NVD28"/>
  <c r="NVE28"/>
  <c r="NVF28"/>
  <c r="NVG28"/>
  <c r="NVH28"/>
  <c r="NVI28"/>
  <c r="NVJ28"/>
  <c r="NVK28"/>
  <c r="NVL28"/>
  <c r="NVM28"/>
  <c r="NVN28"/>
  <c r="NVO28"/>
  <c r="NVP28"/>
  <c r="NVQ28"/>
  <c r="NVR28"/>
  <c r="NVS28"/>
  <c r="NVT28"/>
  <c r="NVU28"/>
  <c r="NVV28"/>
  <c r="NVW28"/>
  <c r="NVX28"/>
  <c r="NVY28"/>
  <c r="NVZ28"/>
  <c r="NWA28"/>
  <c r="NWB28"/>
  <c r="NWC28"/>
  <c r="NWD28"/>
  <c r="NWE28"/>
  <c r="NWF28"/>
  <c r="NWG28"/>
  <c r="NWH28"/>
  <c r="NWI28"/>
  <c r="NWJ28"/>
  <c r="NWK28"/>
  <c r="NWL28"/>
  <c r="NWM28"/>
  <c r="NWN28"/>
  <c r="NWO28"/>
  <c r="NWP28"/>
  <c r="NWQ28"/>
  <c r="NWR28"/>
  <c r="NWS28"/>
  <c r="NWT28"/>
  <c r="NWU28"/>
  <c r="NWV28"/>
  <c r="NWW28"/>
  <c r="NWX28"/>
  <c r="NWY28"/>
  <c r="NWZ28"/>
  <c r="NXA28"/>
  <c r="NXB28"/>
  <c r="NXC28"/>
  <c r="NXD28"/>
  <c r="NXE28"/>
  <c r="NXF28"/>
  <c r="NXG28"/>
  <c r="NXH28"/>
  <c r="NXI28"/>
  <c r="NXJ28"/>
  <c r="NXK28"/>
  <c r="NXL28"/>
  <c r="NXM28"/>
  <c r="NXN28"/>
  <c r="NXO28"/>
  <c r="NXP28"/>
  <c r="NXQ28"/>
  <c r="NXR28"/>
  <c r="NXS28"/>
  <c r="NXT28"/>
  <c r="NXU28"/>
  <c r="NXV28"/>
  <c r="NXW28"/>
  <c r="NXX28"/>
  <c r="NXY28"/>
  <c r="NXZ28"/>
  <c r="NYA28"/>
  <c r="NYB28"/>
  <c r="NYC28"/>
  <c r="NYD28"/>
  <c r="NYE28"/>
  <c r="NYF28"/>
  <c r="NYG28"/>
  <c r="NYH28"/>
  <c r="NYI28"/>
  <c r="NYJ28"/>
  <c r="NYK28"/>
  <c r="NYL28"/>
  <c r="NYM28"/>
  <c r="NYN28"/>
  <c r="NYO28"/>
  <c r="NYP28"/>
  <c r="NYQ28"/>
  <c r="NYR28"/>
  <c r="NYS28"/>
  <c r="NYT28"/>
  <c r="NYU28"/>
  <c r="NYV28"/>
  <c r="NYW28"/>
  <c r="NYX28"/>
  <c r="NYY28"/>
  <c r="NYZ28"/>
  <c r="NZA28"/>
  <c r="NZB28"/>
  <c r="NZC28"/>
  <c r="NZD28"/>
  <c r="NZE28"/>
  <c r="NZF28"/>
  <c r="NZG28"/>
  <c r="NZH28"/>
  <c r="NZI28"/>
  <c r="NZJ28"/>
  <c r="NZK28"/>
  <c r="NZL28"/>
  <c r="NZM28"/>
  <c r="NZN28"/>
  <c r="NZO28"/>
  <c r="NZP28"/>
  <c r="NZQ28"/>
  <c r="NZR28"/>
  <c r="NZS28"/>
  <c r="NZT28"/>
  <c r="NZU28"/>
  <c r="NZV28"/>
  <c r="NZW28"/>
  <c r="NZX28"/>
  <c r="NZY28"/>
  <c r="NZZ28"/>
  <c r="OAA28"/>
  <c r="OAB28"/>
  <c r="OAC28"/>
  <c r="OAD28"/>
  <c r="OAE28"/>
  <c r="OAF28"/>
  <c r="OAG28"/>
  <c r="OAH28"/>
  <c r="OAI28"/>
  <c r="OAJ28"/>
  <c r="OAK28"/>
  <c r="OAL28"/>
  <c r="OAM28"/>
  <c r="OAN28"/>
  <c r="OAO28"/>
  <c r="OAP28"/>
  <c r="OAQ28"/>
  <c r="OAR28"/>
  <c r="OAS28"/>
  <c r="OAT28"/>
  <c r="OAU28"/>
  <c r="OAV28"/>
  <c r="OAW28"/>
  <c r="OAX28"/>
  <c r="OAY28"/>
  <c r="OAZ28"/>
  <c r="OBA28"/>
  <c r="OBB28"/>
  <c r="OBC28"/>
  <c r="OBD28"/>
  <c r="OBE28"/>
  <c r="OBF28"/>
  <c r="OBG28"/>
  <c r="OBH28"/>
  <c r="OBI28"/>
  <c r="OBJ28"/>
  <c r="OBK28"/>
  <c r="OBL28"/>
  <c r="OBM28"/>
  <c r="OBN28"/>
  <c r="OBO28"/>
  <c r="OBP28"/>
  <c r="OBQ28"/>
  <c r="OBR28"/>
  <c r="OBS28"/>
  <c r="OBT28"/>
  <c r="OBU28"/>
  <c r="OBV28"/>
  <c r="OBW28"/>
  <c r="OBX28"/>
  <c r="OBY28"/>
  <c r="OBZ28"/>
  <c r="OCA28"/>
  <c r="OCB28"/>
  <c r="OCC28"/>
  <c r="OCD28"/>
  <c r="OCE28"/>
  <c r="OCF28"/>
  <c r="OCG28"/>
  <c r="OCH28"/>
  <c r="OCI28"/>
  <c r="OCJ28"/>
  <c r="OCK28"/>
  <c r="OCL28"/>
  <c r="OCM28"/>
  <c r="OCN28"/>
  <c r="OCO28"/>
  <c r="OCP28"/>
  <c r="OCQ28"/>
  <c r="OCR28"/>
  <c r="OCS28"/>
  <c r="OCT28"/>
  <c r="OCU28"/>
  <c r="OCV28"/>
  <c r="OCW28"/>
  <c r="OCX28"/>
  <c r="OCY28"/>
  <c r="OCZ28"/>
  <c r="ODA28"/>
  <c r="ODB28"/>
  <c r="ODC28"/>
  <c r="ODD28"/>
  <c r="ODE28"/>
  <c r="ODF28"/>
  <c r="ODG28"/>
  <c r="ODH28"/>
  <c r="ODI28"/>
  <c r="ODJ28"/>
  <c r="ODK28"/>
  <c r="ODL28"/>
  <c r="ODM28"/>
  <c r="ODN28"/>
  <c r="ODO28"/>
  <c r="ODP28"/>
  <c r="ODQ28"/>
  <c r="ODR28"/>
  <c r="ODS28"/>
  <c r="ODT28"/>
  <c r="ODU28"/>
  <c r="ODV28"/>
  <c r="ODW28"/>
  <c r="ODX28"/>
  <c r="ODY28"/>
  <c r="ODZ28"/>
  <c r="OEA28"/>
  <c r="OEB28"/>
  <c r="OEC28"/>
  <c r="OED28"/>
  <c r="OEE28"/>
  <c r="OEF28"/>
  <c r="OEG28"/>
  <c r="OEH28"/>
  <c r="OEI28"/>
  <c r="OEJ28"/>
  <c r="OEK28"/>
  <c r="OEL28"/>
  <c r="OEM28"/>
  <c r="OEN28"/>
  <c r="OEO28"/>
  <c r="OEP28"/>
  <c r="OEQ28"/>
  <c r="OER28"/>
  <c r="OES28"/>
  <c r="OET28"/>
  <c r="OEU28"/>
  <c r="OEV28"/>
  <c r="OEW28"/>
  <c r="OEX28"/>
  <c r="OEY28"/>
  <c r="OEZ28"/>
  <c r="OFA28"/>
  <c r="OFB28"/>
  <c r="OFC28"/>
  <c r="OFD28"/>
  <c r="OFE28"/>
  <c r="OFF28"/>
  <c r="OFG28"/>
  <c r="OFH28"/>
  <c r="OFI28"/>
  <c r="OFJ28"/>
  <c r="OFK28"/>
  <c r="OFL28"/>
  <c r="OFM28"/>
  <c r="OFN28"/>
  <c r="OFO28"/>
  <c r="OFP28"/>
  <c r="OFQ28"/>
  <c r="OFR28"/>
  <c r="OFS28"/>
  <c r="OFT28"/>
  <c r="OFU28"/>
  <c r="OFV28"/>
  <c r="OFW28"/>
  <c r="OFX28"/>
  <c r="OFY28"/>
  <c r="OFZ28"/>
  <c r="OGA28"/>
  <c r="OGB28"/>
  <c r="OGC28"/>
  <c r="OGD28"/>
  <c r="OGE28"/>
  <c r="OGF28"/>
  <c r="OGG28"/>
  <c r="OGH28"/>
  <c r="OGI28"/>
  <c r="OGJ28"/>
  <c r="OGK28"/>
  <c r="OGL28"/>
  <c r="OGM28"/>
  <c r="OGN28"/>
  <c r="OGO28"/>
  <c r="OGP28"/>
  <c r="OGQ28"/>
  <c r="OGR28"/>
  <c r="OGS28"/>
  <c r="OGT28"/>
  <c r="OGU28"/>
  <c r="OGV28"/>
  <c r="OGW28"/>
  <c r="OGX28"/>
  <c r="OGY28"/>
  <c r="OGZ28"/>
  <c r="OHA28"/>
  <c r="OHB28"/>
  <c r="OHC28"/>
  <c r="OHD28"/>
  <c r="OHE28"/>
  <c r="OHF28"/>
  <c r="OHG28"/>
  <c r="OHH28"/>
  <c r="OHI28"/>
  <c r="OHJ28"/>
  <c r="OHK28"/>
  <c r="OHL28"/>
  <c r="OHM28"/>
  <c r="OHN28"/>
  <c r="OHO28"/>
  <c r="OHP28"/>
  <c r="OHQ28"/>
  <c r="OHR28"/>
  <c r="OHS28"/>
  <c r="OHT28"/>
  <c r="OHU28"/>
  <c r="OHV28"/>
  <c r="OHW28"/>
  <c r="OHX28"/>
  <c r="OHY28"/>
  <c r="OHZ28"/>
  <c r="OIA28"/>
  <c r="OIB28"/>
  <c r="OIC28"/>
  <c r="OID28"/>
  <c r="OIE28"/>
  <c r="OIF28"/>
  <c r="OIG28"/>
  <c r="OIH28"/>
  <c r="OII28"/>
  <c r="OIJ28"/>
  <c r="OIK28"/>
  <c r="OIL28"/>
  <c r="OIM28"/>
  <c r="OIN28"/>
  <c r="OIO28"/>
  <c r="OIP28"/>
  <c r="OIQ28"/>
  <c r="OIR28"/>
  <c r="OIS28"/>
  <c r="OIT28"/>
  <c r="OIU28"/>
  <c r="OIV28"/>
  <c r="OIW28"/>
  <c r="OIX28"/>
  <c r="OIY28"/>
  <c r="OIZ28"/>
  <c r="OJA28"/>
  <c r="OJB28"/>
  <c r="OJC28"/>
  <c r="OJD28"/>
  <c r="OJE28"/>
  <c r="OJF28"/>
  <c r="OJG28"/>
  <c r="OJH28"/>
  <c r="OJI28"/>
  <c r="OJJ28"/>
  <c r="OJK28"/>
  <c r="OJL28"/>
  <c r="OJM28"/>
  <c r="OJN28"/>
  <c r="OJO28"/>
  <c r="OJP28"/>
  <c r="OJQ28"/>
  <c r="OJR28"/>
  <c r="OJS28"/>
  <c r="OJT28"/>
  <c r="OJU28"/>
  <c r="OJV28"/>
  <c r="OJW28"/>
  <c r="OJX28"/>
  <c r="OJY28"/>
  <c r="OJZ28"/>
  <c r="OKA28"/>
  <c r="OKB28"/>
  <c r="OKC28"/>
  <c r="OKD28"/>
  <c r="OKE28"/>
  <c r="OKF28"/>
  <c r="OKG28"/>
  <c r="OKH28"/>
  <c r="OKI28"/>
  <c r="OKJ28"/>
  <c r="OKK28"/>
  <c r="OKL28"/>
  <c r="OKM28"/>
  <c r="OKN28"/>
  <c r="OKO28"/>
  <c r="OKP28"/>
  <c r="OKQ28"/>
  <c r="OKR28"/>
  <c r="OKS28"/>
  <c r="OKT28"/>
  <c r="OKU28"/>
  <c r="OKV28"/>
  <c r="OKW28"/>
  <c r="OKX28"/>
  <c r="OKY28"/>
  <c r="OKZ28"/>
  <c r="OLA28"/>
  <c r="OLB28"/>
  <c r="OLC28"/>
  <c r="OLD28"/>
  <c r="OLE28"/>
  <c r="OLF28"/>
  <c r="OLG28"/>
  <c r="OLH28"/>
  <c r="OLI28"/>
  <c r="OLJ28"/>
  <c r="OLK28"/>
  <c r="OLL28"/>
  <c r="OLM28"/>
  <c r="OLN28"/>
  <c r="OLO28"/>
  <c r="OLP28"/>
  <c r="OLQ28"/>
  <c r="OLR28"/>
  <c r="OLS28"/>
  <c r="OLT28"/>
  <c r="OLU28"/>
  <c r="OLV28"/>
  <c r="OLW28"/>
  <c r="OLX28"/>
  <c r="OLY28"/>
  <c r="OLZ28"/>
  <c r="OMA28"/>
  <c r="OMB28"/>
  <c r="OMC28"/>
  <c r="OMD28"/>
  <c r="OME28"/>
  <c r="OMF28"/>
  <c r="OMG28"/>
  <c r="OMH28"/>
  <c r="OMI28"/>
  <c r="OMJ28"/>
  <c r="OMK28"/>
  <c r="OML28"/>
  <c r="OMM28"/>
  <c r="OMN28"/>
  <c r="OMO28"/>
  <c r="OMP28"/>
  <c r="OMQ28"/>
  <c r="OMR28"/>
  <c r="OMS28"/>
  <c r="OMT28"/>
  <c r="OMU28"/>
  <c r="OMV28"/>
  <c r="OMW28"/>
  <c r="OMX28"/>
  <c r="OMY28"/>
  <c r="OMZ28"/>
  <c r="ONA28"/>
  <c r="ONB28"/>
  <c r="ONC28"/>
  <c r="OND28"/>
  <c r="ONE28"/>
  <c r="ONF28"/>
  <c r="ONG28"/>
  <c r="ONH28"/>
  <c r="ONI28"/>
  <c r="ONJ28"/>
  <c r="ONK28"/>
  <c r="ONL28"/>
  <c r="ONM28"/>
  <c r="ONN28"/>
  <c r="ONO28"/>
  <c r="ONP28"/>
  <c r="ONQ28"/>
  <c r="ONR28"/>
  <c r="ONS28"/>
  <c r="ONT28"/>
  <c r="ONU28"/>
  <c r="ONV28"/>
  <c r="ONW28"/>
  <c r="ONX28"/>
  <c r="ONY28"/>
  <c r="ONZ28"/>
  <c r="OOA28"/>
  <c r="OOB28"/>
  <c r="OOC28"/>
  <c r="OOD28"/>
  <c r="OOE28"/>
  <c r="OOF28"/>
  <c r="OOG28"/>
  <c r="OOH28"/>
  <c r="OOI28"/>
  <c r="OOJ28"/>
  <c r="OOK28"/>
  <c r="OOL28"/>
  <c r="OOM28"/>
  <c r="OON28"/>
  <c r="OOO28"/>
  <c r="OOP28"/>
  <c r="OOQ28"/>
  <c r="OOR28"/>
  <c r="OOS28"/>
  <c r="OOT28"/>
  <c r="OOU28"/>
  <c r="OOV28"/>
  <c r="OOW28"/>
  <c r="OOX28"/>
  <c r="OOY28"/>
  <c r="OOZ28"/>
  <c r="OPA28"/>
  <c r="OPB28"/>
  <c r="OPC28"/>
  <c r="OPD28"/>
  <c r="OPE28"/>
  <c r="OPF28"/>
  <c r="OPG28"/>
  <c r="OPH28"/>
  <c r="OPI28"/>
  <c r="OPJ28"/>
  <c r="OPK28"/>
  <c r="OPL28"/>
  <c r="OPM28"/>
  <c r="OPN28"/>
  <c r="OPO28"/>
  <c r="OPP28"/>
  <c r="OPQ28"/>
  <c r="OPR28"/>
  <c r="OPS28"/>
  <c r="OPT28"/>
  <c r="OPU28"/>
  <c r="OPV28"/>
  <c r="OPW28"/>
  <c r="OPX28"/>
  <c r="OPY28"/>
  <c r="OPZ28"/>
  <c r="OQA28"/>
  <c r="OQB28"/>
  <c r="OQC28"/>
  <c r="OQD28"/>
  <c r="OQE28"/>
  <c r="OQF28"/>
  <c r="OQG28"/>
  <c r="OQH28"/>
  <c r="OQI28"/>
  <c r="OQJ28"/>
  <c r="OQK28"/>
  <c r="OQL28"/>
  <c r="OQM28"/>
  <c r="OQN28"/>
  <c r="OQO28"/>
  <c r="OQP28"/>
  <c r="OQQ28"/>
  <c r="OQR28"/>
  <c r="OQS28"/>
  <c r="OQT28"/>
  <c r="OQU28"/>
  <c r="OQV28"/>
  <c r="OQW28"/>
  <c r="OQX28"/>
  <c r="OQY28"/>
  <c r="OQZ28"/>
  <c r="ORA28"/>
  <c r="ORB28"/>
  <c r="ORC28"/>
  <c r="ORD28"/>
  <c r="ORE28"/>
  <c r="ORF28"/>
  <c r="ORG28"/>
  <c r="ORH28"/>
  <c r="ORI28"/>
  <c r="ORJ28"/>
  <c r="ORK28"/>
  <c r="ORL28"/>
  <c r="ORM28"/>
  <c r="ORN28"/>
  <c r="ORO28"/>
  <c r="ORP28"/>
  <c r="ORQ28"/>
  <c r="ORR28"/>
  <c r="ORS28"/>
  <c r="ORT28"/>
  <c r="ORU28"/>
  <c r="ORV28"/>
  <c r="ORW28"/>
  <c r="ORX28"/>
  <c r="ORY28"/>
  <c r="ORZ28"/>
  <c r="OSA28"/>
  <c r="OSB28"/>
  <c r="OSC28"/>
  <c r="OSD28"/>
  <c r="OSE28"/>
  <c r="OSF28"/>
  <c r="OSG28"/>
  <c r="OSH28"/>
  <c r="OSI28"/>
  <c r="OSJ28"/>
  <c r="OSK28"/>
  <c r="OSL28"/>
  <c r="OSM28"/>
  <c r="OSN28"/>
  <c r="OSO28"/>
  <c r="OSP28"/>
  <c r="OSQ28"/>
  <c r="OSR28"/>
  <c r="OSS28"/>
  <c r="OST28"/>
  <c r="OSU28"/>
  <c r="OSV28"/>
  <c r="OSW28"/>
  <c r="OSX28"/>
  <c r="OSY28"/>
  <c r="OSZ28"/>
  <c r="OTA28"/>
  <c r="OTB28"/>
  <c r="OTC28"/>
  <c r="OTD28"/>
  <c r="OTE28"/>
  <c r="OTF28"/>
  <c r="OTG28"/>
  <c r="OTH28"/>
  <c r="OTI28"/>
  <c r="OTJ28"/>
  <c r="OTK28"/>
  <c r="OTL28"/>
  <c r="OTM28"/>
  <c r="OTN28"/>
  <c r="OTO28"/>
  <c r="OTP28"/>
  <c r="OTQ28"/>
  <c r="OTR28"/>
  <c r="OTS28"/>
  <c r="OTT28"/>
  <c r="OTU28"/>
  <c r="OTV28"/>
  <c r="OTW28"/>
  <c r="OTX28"/>
  <c r="OTY28"/>
  <c r="OTZ28"/>
  <c r="OUA28"/>
  <c r="OUB28"/>
  <c r="OUC28"/>
  <c r="OUD28"/>
  <c r="OUE28"/>
  <c r="OUF28"/>
  <c r="OUG28"/>
  <c r="OUH28"/>
  <c r="OUI28"/>
  <c r="OUJ28"/>
  <c r="OUK28"/>
  <c r="OUL28"/>
  <c r="OUM28"/>
  <c r="OUN28"/>
  <c r="OUO28"/>
  <c r="OUP28"/>
  <c r="OUQ28"/>
  <c r="OUR28"/>
  <c r="OUS28"/>
  <c r="OUT28"/>
  <c r="OUU28"/>
  <c r="OUV28"/>
  <c r="OUW28"/>
  <c r="OUX28"/>
  <c r="OUY28"/>
  <c r="OUZ28"/>
  <c r="OVA28"/>
  <c r="OVB28"/>
  <c r="OVC28"/>
  <c r="OVD28"/>
  <c r="OVE28"/>
  <c r="OVF28"/>
  <c r="OVG28"/>
  <c r="OVH28"/>
  <c r="OVI28"/>
  <c r="OVJ28"/>
  <c r="OVK28"/>
  <c r="OVL28"/>
  <c r="OVM28"/>
  <c r="OVN28"/>
  <c r="OVO28"/>
  <c r="OVP28"/>
  <c r="OVQ28"/>
  <c r="OVR28"/>
  <c r="OVS28"/>
  <c r="OVT28"/>
  <c r="OVU28"/>
  <c r="OVV28"/>
  <c r="OVW28"/>
  <c r="OVX28"/>
  <c r="OVY28"/>
  <c r="OVZ28"/>
  <c r="OWA28"/>
  <c r="OWB28"/>
  <c r="OWC28"/>
  <c r="OWD28"/>
  <c r="OWE28"/>
  <c r="OWF28"/>
  <c r="OWG28"/>
  <c r="OWH28"/>
  <c r="OWI28"/>
  <c r="OWJ28"/>
  <c r="OWK28"/>
  <c r="OWL28"/>
  <c r="OWM28"/>
  <c r="OWN28"/>
  <c r="OWO28"/>
  <c r="OWP28"/>
  <c r="OWQ28"/>
  <c r="OWR28"/>
  <c r="OWS28"/>
  <c r="OWT28"/>
  <c r="OWU28"/>
  <c r="OWV28"/>
  <c r="OWW28"/>
  <c r="OWX28"/>
  <c r="OWY28"/>
  <c r="OWZ28"/>
  <c r="OXA28"/>
  <c r="OXB28"/>
  <c r="OXC28"/>
  <c r="OXD28"/>
  <c r="OXE28"/>
  <c r="OXF28"/>
  <c r="OXG28"/>
  <c r="OXH28"/>
  <c r="OXI28"/>
  <c r="OXJ28"/>
  <c r="OXK28"/>
  <c r="OXL28"/>
  <c r="OXM28"/>
  <c r="OXN28"/>
  <c r="OXO28"/>
  <c r="OXP28"/>
  <c r="OXQ28"/>
  <c r="OXR28"/>
  <c r="OXS28"/>
  <c r="OXT28"/>
  <c r="OXU28"/>
  <c r="OXV28"/>
  <c r="OXW28"/>
  <c r="OXX28"/>
  <c r="OXY28"/>
  <c r="OXZ28"/>
  <c r="OYA28"/>
  <c r="OYB28"/>
  <c r="OYC28"/>
  <c r="OYD28"/>
  <c r="OYE28"/>
  <c r="OYF28"/>
  <c r="OYG28"/>
  <c r="OYH28"/>
  <c r="OYI28"/>
  <c r="OYJ28"/>
  <c r="OYK28"/>
  <c r="OYL28"/>
  <c r="OYM28"/>
  <c r="OYN28"/>
  <c r="OYO28"/>
  <c r="OYP28"/>
  <c r="OYQ28"/>
  <c r="OYR28"/>
  <c r="OYS28"/>
  <c r="OYT28"/>
  <c r="OYU28"/>
  <c r="OYV28"/>
  <c r="OYW28"/>
  <c r="OYX28"/>
  <c r="OYY28"/>
  <c r="OYZ28"/>
  <c r="OZA28"/>
  <c r="OZB28"/>
  <c r="OZC28"/>
  <c r="OZD28"/>
  <c r="OZE28"/>
  <c r="OZF28"/>
  <c r="OZG28"/>
  <c r="OZH28"/>
  <c r="OZI28"/>
  <c r="OZJ28"/>
  <c r="OZK28"/>
  <c r="OZL28"/>
  <c r="OZM28"/>
  <c r="OZN28"/>
  <c r="OZO28"/>
  <c r="OZP28"/>
  <c r="OZQ28"/>
  <c r="OZR28"/>
  <c r="OZS28"/>
  <c r="OZT28"/>
  <c r="OZU28"/>
  <c r="OZV28"/>
  <c r="OZW28"/>
  <c r="OZX28"/>
  <c r="OZY28"/>
  <c r="OZZ28"/>
  <c r="PAA28"/>
  <c r="PAB28"/>
  <c r="PAC28"/>
  <c r="PAD28"/>
  <c r="PAE28"/>
  <c r="PAF28"/>
  <c r="PAG28"/>
  <c r="PAH28"/>
  <c r="PAI28"/>
  <c r="PAJ28"/>
  <c r="PAK28"/>
  <c r="PAL28"/>
  <c r="PAM28"/>
  <c r="PAN28"/>
  <c r="PAO28"/>
  <c r="PAP28"/>
  <c r="PAQ28"/>
  <c r="PAR28"/>
  <c r="PAS28"/>
  <c r="PAT28"/>
  <c r="PAU28"/>
  <c r="PAV28"/>
  <c r="PAW28"/>
  <c r="PAX28"/>
  <c r="PAY28"/>
  <c r="PAZ28"/>
  <c r="PBA28"/>
  <c r="PBB28"/>
  <c r="PBC28"/>
  <c r="PBD28"/>
  <c r="PBE28"/>
  <c r="PBF28"/>
  <c r="PBG28"/>
  <c r="PBH28"/>
  <c r="PBI28"/>
  <c r="PBJ28"/>
  <c r="PBK28"/>
  <c r="PBL28"/>
  <c r="PBM28"/>
  <c r="PBN28"/>
  <c r="PBO28"/>
  <c r="PBP28"/>
  <c r="PBQ28"/>
  <c r="PBR28"/>
  <c r="PBS28"/>
  <c r="PBT28"/>
  <c r="PBU28"/>
  <c r="PBV28"/>
  <c r="PBW28"/>
  <c r="PBX28"/>
  <c r="PBY28"/>
  <c r="PBZ28"/>
  <c r="PCA28"/>
  <c r="PCB28"/>
  <c r="PCC28"/>
  <c r="PCD28"/>
  <c r="PCE28"/>
  <c r="PCF28"/>
  <c r="PCG28"/>
  <c r="PCH28"/>
  <c r="PCI28"/>
  <c r="PCJ28"/>
  <c r="PCK28"/>
  <c r="PCL28"/>
  <c r="PCM28"/>
  <c r="PCN28"/>
  <c r="PCO28"/>
  <c r="PCP28"/>
  <c r="PCQ28"/>
  <c r="PCR28"/>
  <c r="PCS28"/>
  <c r="PCT28"/>
  <c r="PCU28"/>
  <c r="PCV28"/>
  <c r="PCW28"/>
  <c r="PCX28"/>
  <c r="PCY28"/>
  <c r="PCZ28"/>
  <c r="PDA28"/>
  <c r="PDB28"/>
  <c r="PDC28"/>
  <c r="PDD28"/>
  <c r="PDE28"/>
  <c r="PDF28"/>
  <c r="PDG28"/>
  <c r="PDH28"/>
  <c r="PDI28"/>
  <c r="PDJ28"/>
  <c r="PDK28"/>
  <c r="PDL28"/>
  <c r="PDM28"/>
  <c r="PDN28"/>
  <c r="PDO28"/>
  <c r="PDP28"/>
  <c r="PDQ28"/>
  <c r="PDR28"/>
  <c r="PDS28"/>
  <c r="PDT28"/>
  <c r="PDU28"/>
  <c r="PDV28"/>
  <c r="PDW28"/>
  <c r="PDX28"/>
  <c r="PDY28"/>
  <c r="PDZ28"/>
  <c r="PEA28"/>
  <c r="PEB28"/>
  <c r="PEC28"/>
  <c r="PED28"/>
  <c r="PEE28"/>
  <c r="PEF28"/>
  <c r="PEG28"/>
  <c r="PEH28"/>
  <c r="PEI28"/>
  <c r="PEJ28"/>
  <c r="PEK28"/>
  <c r="PEL28"/>
  <c r="PEM28"/>
  <c r="PEN28"/>
  <c r="PEO28"/>
  <c r="PEP28"/>
  <c r="PEQ28"/>
  <c r="PER28"/>
  <c r="PES28"/>
  <c r="PET28"/>
  <c r="PEU28"/>
  <c r="PEV28"/>
  <c r="PEW28"/>
  <c r="PEX28"/>
  <c r="PEY28"/>
  <c r="PEZ28"/>
  <c r="PFA28"/>
  <c r="PFB28"/>
  <c r="PFC28"/>
  <c r="PFD28"/>
  <c r="PFE28"/>
  <c r="PFF28"/>
  <c r="PFG28"/>
  <c r="PFH28"/>
  <c r="PFI28"/>
  <c r="PFJ28"/>
  <c r="PFK28"/>
  <c r="PFL28"/>
  <c r="PFM28"/>
  <c r="PFN28"/>
  <c r="PFO28"/>
  <c r="PFP28"/>
  <c r="PFQ28"/>
  <c r="PFR28"/>
  <c r="PFS28"/>
  <c r="PFT28"/>
  <c r="PFU28"/>
  <c r="PFV28"/>
  <c r="PFW28"/>
  <c r="PFX28"/>
  <c r="PFY28"/>
  <c r="PFZ28"/>
  <c r="PGA28"/>
  <c r="PGB28"/>
  <c r="PGC28"/>
  <c r="PGD28"/>
  <c r="PGE28"/>
  <c r="PGF28"/>
  <c r="PGG28"/>
  <c r="PGH28"/>
  <c r="PGI28"/>
  <c r="PGJ28"/>
  <c r="PGK28"/>
  <c r="PGL28"/>
  <c r="PGM28"/>
  <c r="PGN28"/>
  <c r="PGO28"/>
  <c r="PGP28"/>
  <c r="PGQ28"/>
  <c r="PGR28"/>
  <c r="PGS28"/>
  <c r="PGT28"/>
  <c r="PGU28"/>
  <c r="PGV28"/>
  <c r="PGW28"/>
  <c r="PGX28"/>
  <c r="PGY28"/>
  <c r="PGZ28"/>
  <c r="PHA28"/>
  <c r="PHB28"/>
  <c r="PHC28"/>
  <c r="PHD28"/>
  <c r="PHE28"/>
  <c r="PHF28"/>
  <c r="PHG28"/>
  <c r="PHH28"/>
  <c r="PHI28"/>
  <c r="PHJ28"/>
  <c r="PHK28"/>
  <c r="PHL28"/>
  <c r="PHM28"/>
  <c r="PHN28"/>
  <c r="PHO28"/>
  <c r="PHP28"/>
  <c r="PHQ28"/>
  <c r="PHR28"/>
  <c r="PHS28"/>
  <c r="PHT28"/>
  <c r="PHU28"/>
  <c r="PHV28"/>
  <c r="PHW28"/>
  <c r="PHX28"/>
  <c r="PHY28"/>
  <c r="PHZ28"/>
  <c r="PIA28"/>
  <c r="PIB28"/>
  <c r="PIC28"/>
  <c r="PID28"/>
  <c r="PIE28"/>
  <c r="PIF28"/>
  <c r="PIG28"/>
  <c r="PIH28"/>
  <c r="PII28"/>
  <c r="PIJ28"/>
  <c r="PIK28"/>
  <c r="PIL28"/>
  <c r="PIM28"/>
  <c r="PIN28"/>
  <c r="PIO28"/>
  <c r="PIP28"/>
  <c r="PIQ28"/>
  <c r="PIR28"/>
  <c r="PIS28"/>
  <c r="PIT28"/>
  <c r="PIU28"/>
  <c r="PIV28"/>
  <c r="PIW28"/>
  <c r="PIX28"/>
  <c r="PIY28"/>
  <c r="PIZ28"/>
  <c r="PJA28"/>
  <c r="PJB28"/>
  <c r="PJC28"/>
  <c r="PJD28"/>
  <c r="PJE28"/>
  <c r="PJF28"/>
  <c r="PJG28"/>
  <c r="PJH28"/>
  <c r="PJI28"/>
  <c r="PJJ28"/>
  <c r="PJK28"/>
  <c r="PJL28"/>
  <c r="PJM28"/>
  <c r="PJN28"/>
  <c r="PJO28"/>
  <c r="PJP28"/>
  <c r="PJQ28"/>
  <c r="PJR28"/>
  <c r="PJS28"/>
  <c r="PJT28"/>
  <c r="PJU28"/>
  <c r="PJV28"/>
  <c r="PJW28"/>
  <c r="PJX28"/>
  <c r="PJY28"/>
  <c r="PJZ28"/>
  <c r="PKA28"/>
  <c r="PKB28"/>
  <c r="PKC28"/>
  <c r="PKD28"/>
  <c r="PKE28"/>
  <c r="PKF28"/>
  <c r="PKG28"/>
  <c r="PKH28"/>
  <c r="PKI28"/>
  <c r="PKJ28"/>
  <c r="PKK28"/>
  <c r="PKL28"/>
  <c r="PKM28"/>
  <c r="PKN28"/>
  <c r="PKO28"/>
  <c r="PKP28"/>
  <c r="PKQ28"/>
  <c r="PKR28"/>
  <c r="PKS28"/>
  <c r="PKT28"/>
  <c r="PKU28"/>
  <c r="PKV28"/>
  <c r="PKW28"/>
  <c r="PKX28"/>
  <c r="PKY28"/>
  <c r="PKZ28"/>
  <c r="PLA28"/>
  <c r="PLB28"/>
  <c r="PLC28"/>
  <c r="PLD28"/>
  <c r="PLE28"/>
  <c r="PLF28"/>
  <c r="PLG28"/>
  <c r="PLH28"/>
  <c r="PLI28"/>
  <c r="PLJ28"/>
  <c r="PLK28"/>
  <c r="PLL28"/>
  <c r="PLM28"/>
  <c r="PLN28"/>
  <c r="PLO28"/>
  <c r="PLP28"/>
  <c r="PLQ28"/>
  <c r="PLR28"/>
  <c r="PLS28"/>
  <c r="PLT28"/>
  <c r="PLU28"/>
  <c r="PLV28"/>
  <c r="PLW28"/>
  <c r="PLX28"/>
  <c r="PLY28"/>
  <c r="PLZ28"/>
  <c r="PMA28"/>
  <c r="PMB28"/>
  <c r="PMC28"/>
  <c r="PMD28"/>
  <c r="PME28"/>
  <c r="PMF28"/>
  <c r="PMG28"/>
  <c r="PMH28"/>
  <c r="PMI28"/>
  <c r="PMJ28"/>
  <c r="PMK28"/>
  <c r="PML28"/>
  <c r="PMM28"/>
  <c r="PMN28"/>
  <c r="PMO28"/>
  <c r="PMP28"/>
  <c r="PMQ28"/>
  <c r="PMR28"/>
  <c r="PMS28"/>
  <c r="PMT28"/>
  <c r="PMU28"/>
  <c r="PMV28"/>
  <c r="PMW28"/>
  <c r="PMX28"/>
  <c r="PMY28"/>
  <c r="PMZ28"/>
  <c r="PNA28"/>
  <c r="PNB28"/>
  <c r="PNC28"/>
  <c r="PND28"/>
  <c r="PNE28"/>
  <c r="PNF28"/>
  <c r="PNG28"/>
  <c r="PNH28"/>
  <c r="PNI28"/>
  <c r="PNJ28"/>
  <c r="PNK28"/>
  <c r="PNL28"/>
  <c r="PNM28"/>
  <c r="PNN28"/>
  <c r="PNO28"/>
  <c r="PNP28"/>
  <c r="PNQ28"/>
  <c r="PNR28"/>
  <c r="PNS28"/>
  <c r="PNT28"/>
  <c r="PNU28"/>
  <c r="PNV28"/>
  <c r="PNW28"/>
  <c r="PNX28"/>
  <c r="PNY28"/>
  <c r="PNZ28"/>
  <c r="POA28"/>
  <c r="POB28"/>
  <c r="POC28"/>
  <c r="POD28"/>
  <c r="POE28"/>
  <c r="POF28"/>
  <c r="POG28"/>
  <c r="POH28"/>
  <c r="POI28"/>
  <c r="POJ28"/>
  <c r="POK28"/>
  <c r="POL28"/>
  <c r="POM28"/>
  <c r="PON28"/>
  <c r="POO28"/>
  <c r="POP28"/>
  <c r="POQ28"/>
  <c r="POR28"/>
  <c r="POS28"/>
  <c r="POT28"/>
  <c r="POU28"/>
  <c r="POV28"/>
  <c r="POW28"/>
  <c r="POX28"/>
  <c r="POY28"/>
  <c r="POZ28"/>
  <c r="PPA28"/>
  <c r="PPB28"/>
  <c r="PPC28"/>
  <c r="PPD28"/>
  <c r="PPE28"/>
  <c r="PPF28"/>
  <c r="PPG28"/>
  <c r="PPH28"/>
  <c r="PPI28"/>
  <c r="PPJ28"/>
  <c r="PPK28"/>
  <c r="PPL28"/>
  <c r="PPM28"/>
  <c r="PPN28"/>
  <c r="PPO28"/>
  <c r="PPP28"/>
  <c r="PPQ28"/>
  <c r="PPR28"/>
  <c r="PPS28"/>
  <c r="PPT28"/>
  <c r="PPU28"/>
  <c r="PPV28"/>
  <c r="PPW28"/>
  <c r="PPX28"/>
  <c r="PPY28"/>
  <c r="PPZ28"/>
  <c r="PQA28"/>
  <c r="PQB28"/>
  <c r="PQC28"/>
  <c r="PQD28"/>
  <c r="PQE28"/>
  <c r="PQF28"/>
  <c r="PQG28"/>
  <c r="PQH28"/>
  <c r="PQI28"/>
  <c r="PQJ28"/>
  <c r="PQK28"/>
  <c r="PQL28"/>
  <c r="PQM28"/>
  <c r="PQN28"/>
  <c r="PQO28"/>
  <c r="PQP28"/>
  <c r="PQQ28"/>
  <c r="PQR28"/>
  <c r="PQS28"/>
  <c r="PQT28"/>
  <c r="PQU28"/>
  <c r="PQV28"/>
  <c r="PQW28"/>
  <c r="PQX28"/>
  <c r="PQY28"/>
  <c r="PQZ28"/>
  <c r="PRA28"/>
  <c r="PRB28"/>
  <c r="PRC28"/>
  <c r="PRD28"/>
  <c r="PRE28"/>
  <c r="PRF28"/>
  <c r="PRG28"/>
  <c r="PRH28"/>
  <c r="PRI28"/>
  <c r="PRJ28"/>
  <c r="PRK28"/>
  <c r="PRL28"/>
  <c r="PRM28"/>
  <c r="PRN28"/>
  <c r="PRO28"/>
  <c r="PRP28"/>
  <c r="PRQ28"/>
  <c r="PRR28"/>
  <c r="PRS28"/>
  <c r="PRT28"/>
  <c r="PRU28"/>
  <c r="PRV28"/>
  <c r="PRW28"/>
  <c r="PRX28"/>
  <c r="PRY28"/>
  <c r="PRZ28"/>
  <c r="PSA28"/>
  <c r="PSB28"/>
  <c r="PSC28"/>
  <c r="PSD28"/>
  <c r="PSE28"/>
  <c r="PSF28"/>
  <c r="PSG28"/>
  <c r="PSH28"/>
  <c r="PSI28"/>
  <c r="PSJ28"/>
  <c r="PSK28"/>
  <c r="PSL28"/>
  <c r="PSM28"/>
  <c r="PSN28"/>
  <c r="PSO28"/>
  <c r="PSP28"/>
  <c r="PSQ28"/>
  <c r="PSR28"/>
  <c r="PSS28"/>
  <c r="PST28"/>
  <c r="PSU28"/>
  <c r="PSV28"/>
  <c r="PSW28"/>
  <c r="PSX28"/>
  <c r="PSY28"/>
  <c r="PSZ28"/>
  <c r="PTA28"/>
  <c r="PTB28"/>
  <c r="PTC28"/>
  <c r="PTD28"/>
  <c r="PTE28"/>
  <c r="PTF28"/>
  <c r="PTG28"/>
  <c r="PTH28"/>
  <c r="PTI28"/>
  <c r="PTJ28"/>
  <c r="PTK28"/>
  <c r="PTL28"/>
  <c r="PTM28"/>
  <c r="PTN28"/>
  <c r="PTO28"/>
  <c r="PTP28"/>
  <c r="PTQ28"/>
  <c r="PTR28"/>
  <c r="PTS28"/>
  <c r="PTT28"/>
  <c r="PTU28"/>
  <c r="PTV28"/>
  <c r="PTW28"/>
  <c r="PTX28"/>
  <c r="PTY28"/>
  <c r="PTZ28"/>
  <c r="PUA28"/>
  <c r="PUB28"/>
  <c r="PUC28"/>
  <c r="PUD28"/>
  <c r="PUE28"/>
  <c r="PUF28"/>
  <c r="PUG28"/>
  <c r="PUH28"/>
  <c r="PUI28"/>
  <c r="PUJ28"/>
  <c r="PUK28"/>
  <c r="PUL28"/>
  <c r="PUM28"/>
  <c r="PUN28"/>
  <c r="PUO28"/>
  <c r="PUP28"/>
  <c r="PUQ28"/>
  <c r="PUR28"/>
  <c r="PUS28"/>
  <c r="PUT28"/>
  <c r="PUU28"/>
  <c r="PUV28"/>
  <c r="PUW28"/>
  <c r="PUX28"/>
  <c r="PUY28"/>
  <c r="PUZ28"/>
  <c r="PVA28"/>
  <c r="PVB28"/>
  <c r="PVC28"/>
  <c r="PVD28"/>
  <c r="PVE28"/>
  <c r="PVF28"/>
  <c r="PVG28"/>
  <c r="PVH28"/>
  <c r="PVI28"/>
  <c r="PVJ28"/>
  <c r="PVK28"/>
  <c r="PVL28"/>
  <c r="PVM28"/>
  <c r="PVN28"/>
  <c r="PVO28"/>
  <c r="PVP28"/>
  <c r="PVQ28"/>
  <c r="PVR28"/>
  <c r="PVS28"/>
  <c r="PVT28"/>
  <c r="PVU28"/>
  <c r="PVV28"/>
  <c r="PVW28"/>
  <c r="PVX28"/>
  <c r="PVY28"/>
  <c r="PVZ28"/>
  <c r="PWA28"/>
  <c r="PWB28"/>
  <c r="PWC28"/>
  <c r="PWD28"/>
  <c r="PWE28"/>
  <c r="PWF28"/>
  <c r="PWG28"/>
  <c r="PWH28"/>
  <c r="PWI28"/>
  <c r="PWJ28"/>
  <c r="PWK28"/>
  <c r="PWL28"/>
  <c r="PWM28"/>
  <c r="PWN28"/>
  <c r="PWO28"/>
  <c r="PWP28"/>
  <c r="PWQ28"/>
  <c r="PWR28"/>
  <c r="PWS28"/>
  <c r="PWT28"/>
  <c r="PWU28"/>
  <c r="PWV28"/>
  <c r="PWW28"/>
  <c r="PWX28"/>
  <c r="PWY28"/>
  <c r="PWZ28"/>
  <c r="PXA28"/>
  <c r="PXB28"/>
  <c r="PXC28"/>
  <c r="PXD28"/>
  <c r="PXE28"/>
  <c r="PXF28"/>
  <c r="PXG28"/>
  <c r="PXH28"/>
  <c r="PXI28"/>
  <c r="PXJ28"/>
  <c r="PXK28"/>
  <c r="PXL28"/>
  <c r="PXM28"/>
  <c r="PXN28"/>
  <c r="PXO28"/>
  <c r="PXP28"/>
  <c r="PXQ28"/>
  <c r="PXR28"/>
  <c r="PXS28"/>
  <c r="PXT28"/>
  <c r="PXU28"/>
  <c r="PXV28"/>
  <c r="PXW28"/>
  <c r="PXX28"/>
  <c r="PXY28"/>
  <c r="PXZ28"/>
  <c r="PYA28"/>
  <c r="PYB28"/>
  <c r="PYC28"/>
  <c r="PYD28"/>
  <c r="PYE28"/>
  <c r="PYF28"/>
  <c r="PYG28"/>
  <c r="PYH28"/>
  <c r="PYI28"/>
  <c r="PYJ28"/>
  <c r="PYK28"/>
  <c r="PYL28"/>
  <c r="PYM28"/>
  <c r="PYN28"/>
  <c r="PYO28"/>
  <c r="PYP28"/>
  <c r="PYQ28"/>
  <c r="PYR28"/>
  <c r="PYS28"/>
  <c r="PYT28"/>
  <c r="PYU28"/>
  <c r="PYV28"/>
  <c r="PYW28"/>
  <c r="PYX28"/>
  <c r="PYY28"/>
  <c r="PYZ28"/>
  <c r="PZA28"/>
  <c r="PZB28"/>
  <c r="PZC28"/>
  <c r="PZD28"/>
  <c r="PZE28"/>
  <c r="PZF28"/>
  <c r="PZG28"/>
  <c r="PZH28"/>
  <c r="PZI28"/>
  <c r="PZJ28"/>
  <c r="PZK28"/>
  <c r="PZL28"/>
  <c r="PZM28"/>
  <c r="PZN28"/>
  <c r="PZO28"/>
  <c r="PZP28"/>
  <c r="PZQ28"/>
  <c r="PZR28"/>
  <c r="PZS28"/>
  <c r="PZT28"/>
  <c r="PZU28"/>
  <c r="PZV28"/>
  <c r="PZW28"/>
  <c r="PZX28"/>
  <c r="PZY28"/>
  <c r="PZZ28"/>
  <c r="QAA28"/>
  <c r="QAB28"/>
  <c r="QAC28"/>
  <c r="QAD28"/>
  <c r="QAE28"/>
  <c r="QAF28"/>
  <c r="QAG28"/>
  <c r="QAH28"/>
  <c r="QAI28"/>
  <c r="QAJ28"/>
  <c r="QAK28"/>
  <c r="QAL28"/>
  <c r="QAM28"/>
  <c r="QAN28"/>
  <c r="QAO28"/>
  <c r="QAP28"/>
  <c r="QAQ28"/>
  <c r="QAR28"/>
  <c r="QAS28"/>
  <c r="QAT28"/>
  <c r="QAU28"/>
  <c r="QAV28"/>
  <c r="QAW28"/>
  <c r="QAX28"/>
  <c r="QAY28"/>
  <c r="QAZ28"/>
  <c r="QBA28"/>
  <c r="QBB28"/>
  <c r="QBC28"/>
  <c r="QBD28"/>
  <c r="QBE28"/>
  <c r="QBF28"/>
  <c r="QBG28"/>
  <c r="QBH28"/>
  <c r="QBI28"/>
  <c r="QBJ28"/>
  <c r="QBK28"/>
  <c r="QBL28"/>
  <c r="QBM28"/>
  <c r="QBN28"/>
  <c r="QBO28"/>
  <c r="QBP28"/>
  <c r="QBQ28"/>
  <c r="QBR28"/>
  <c r="QBS28"/>
  <c r="QBT28"/>
  <c r="QBU28"/>
  <c r="QBV28"/>
  <c r="QBW28"/>
  <c r="QBX28"/>
  <c r="QBY28"/>
  <c r="QBZ28"/>
  <c r="QCA28"/>
  <c r="QCB28"/>
  <c r="QCC28"/>
  <c r="QCD28"/>
  <c r="QCE28"/>
  <c r="QCF28"/>
  <c r="QCG28"/>
  <c r="QCH28"/>
  <c r="QCI28"/>
  <c r="QCJ28"/>
  <c r="QCK28"/>
  <c r="QCL28"/>
  <c r="QCM28"/>
  <c r="QCN28"/>
  <c r="QCO28"/>
  <c r="QCP28"/>
  <c r="QCQ28"/>
  <c r="QCR28"/>
  <c r="QCS28"/>
  <c r="QCT28"/>
  <c r="QCU28"/>
  <c r="QCV28"/>
  <c r="QCW28"/>
  <c r="QCX28"/>
  <c r="QCY28"/>
  <c r="QCZ28"/>
  <c r="QDA28"/>
  <c r="QDB28"/>
  <c r="QDC28"/>
  <c r="QDD28"/>
  <c r="QDE28"/>
  <c r="QDF28"/>
  <c r="QDG28"/>
  <c r="QDH28"/>
  <c r="QDI28"/>
  <c r="QDJ28"/>
  <c r="QDK28"/>
  <c r="QDL28"/>
  <c r="QDM28"/>
  <c r="QDN28"/>
  <c r="QDO28"/>
  <c r="QDP28"/>
  <c r="QDQ28"/>
  <c r="QDR28"/>
  <c r="QDS28"/>
  <c r="QDT28"/>
  <c r="QDU28"/>
  <c r="QDV28"/>
  <c r="QDW28"/>
  <c r="QDX28"/>
  <c r="QDY28"/>
  <c r="QDZ28"/>
  <c r="QEA28"/>
  <c r="QEB28"/>
  <c r="QEC28"/>
  <c r="QED28"/>
  <c r="QEE28"/>
  <c r="QEF28"/>
  <c r="QEG28"/>
  <c r="QEH28"/>
  <c r="QEI28"/>
  <c r="QEJ28"/>
  <c r="QEK28"/>
  <c r="QEL28"/>
  <c r="QEM28"/>
  <c r="QEN28"/>
  <c r="QEO28"/>
  <c r="QEP28"/>
  <c r="QEQ28"/>
  <c r="QER28"/>
  <c r="QES28"/>
  <c r="QET28"/>
  <c r="QEU28"/>
  <c r="QEV28"/>
  <c r="QEW28"/>
  <c r="QEX28"/>
  <c r="QEY28"/>
  <c r="QEZ28"/>
  <c r="QFA28"/>
  <c r="QFB28"/>
  <c r="QFC28"/>
  <c r="QFD28"/>
  <c r="QFE28"/>
  <c r="QFF28"/>
  <c r="QFG28"/>
  <c r="QFH28"/>
  <c r="QFI28"/>
  <c r="QFJ28"/>
  <c r="QFK28"/>
  <c r="QFL28"/>
  <c r="QFM28"/>
  <c r="QFN28"/>
  <c r="QFO28"/>
  <c r="QFP28"/>
  <c r="QFQ28"/>
  <c r="QFR28"/>
  <c r="QFS28"/>
  <c r="QFT28"/>
  <c r="QFU28"/>
  <c r="QFV28"/>
  <c r="QFW28"/>
  <c r="QFX28"/>
  <c r="QFY28"/>
  <c r="QFZ28"/>
  <c r="QGA28"/>
  <c r="QGB28"/>
  <c r="QGC28"/>
  <c r="QGD28"/>
  <c r="QGE28"/>
  <c r="QGF28"/>
  <c r="QGG28"/>
  <c r="QGH28"/>
  <c r="QGI28"/>
  <c r="QGJ28"/>
  <c r="QGK28"/>
  <c r="QGL28"/>
  <c r="QGM28"/>
  <c r="QGN28"/>
  <c r="QGO28"/>
  <c r="QGP28"/>
  <c r="QGQ28"/>
  <c r="QGR28"/>
  <c r="QGS28"/>
  <c r="QGT28"/>
  <c r="QGU28"/>
  <c r="QGV28"/>
  <c r="QGW28"/>
  <c r="QGX28"/>
  <c r="QGY28"/>
  <c r="QGZ28"/>
  <c r="QHA28"/>
  <c r="QHB28"/>
  <c r="QHC28"/>
  <c r="QHD28"/>
  <c r="QHE28"/>
  <c r="QHF28"/>
  <c r="QHG28"/>
  <c r="QHH28"/>
  <c r="QHI28"/>
  <c r="QHJ28"/>
  <c r="QHK28"/>
  <c r="QHL28"/>
  <c r="QHM28"/>
  <c r="QHN28"/>
  <c r="QHO28"/>
  <c r="QHP28"/>
  <c r="QHQ28"/>
  <c r="QHR28"/>
  <c r="QHS28"/>
  <c r="QHT28"/>
  <c r="QHU28"/>
  <c r="QHV28"/>
  <c r="QHW28"/>
  <c r="QHX28"/>
  <c r="QHY28"/>
  <c r="QHZ28"/>
  <c r="QIA28"/>
  <c r="QIB28"/>
  <c r="QIC28"/>
  <c r="QID28"/>
  <c r="QIE28"/>
  <c r="QIF28"/>
  <c r="QIG28"/>
  <c r="QIH28"/>
  <c r="QII28"/>
  <c r="QIJ28"/>
  <c r="QIK28"/>
  <c r="QIL28"/>
  <c r="QIM28"/>
  <c r="QIN28"/>
  <c r="QIO28"/>
  <c r="QIP28"/>
  <c r="QIQ28"/>
  <c r="QIR28"/>
  <c r="QIS28"/>
  <c r="QIT28"/>
  <c r="QIU28"/>
  <c r="QIV28"/>
  <c r="QIW28"/>
  <c r="QIX28"/>
  <c r="QIY28"/>
  <c r="QIZ28"/>
  <c r="QJA28"/>
  <c r="QJB28"/>
  <c r="QJC28"/>
  <c r="QJD28"/>
  <c r="QJE28"/>
  <c r="QJF28"/>
  <c r="QJG28"/>
  <c r="QJH28"/>
  <c r="QJI28"/>
  <c r="QJJ28"/>
  <c r="QJK28"/>
  <c r="QJL28"/>
  <c r="QJM28"/>
  <c r="QJN28"/>
  <c r="QJO28"/>
  <c r="QJP28"/>
  <c r="QJQ28"/>
  <c r="QJR28"/>
  <c r="QJS28"/>
  <c r="QJT28"/>
  <c r="QJU28"/>
  <c r="QJV28"/>
  <c r="QJW28"/>
  <c r="QJX28"/>
  <c r="QJY28"/>
  <c r="QJZ28"/>
  <c r="QKA28"/>
  <c r="QKB28"/>
  <c r="QKC28"/>
  <c r="QKD28"/>
  <c r="QKE28"/>
  <c r="QKF28"/>
  <c r="QKG28"/>
  <c r="QKH28"/>
  <c r="QKI28"/>
  <c r="QKJ28"/>
  <c r="QKK28"/>
  <c r="QKL28"/>
  <c r="QKM28"/>
  <c r="QKN28"/>
  <c r="QKO28"/>
  <c r="QKP28"/>
  <c r="QKQ28"/>
  <c r="QKR28"/>
  <c r="QKS28"/>
  <c r="QKT28"/>
  <c r="QKU28"/>
  <c r="QKV28"/>
  <c r="QKW28"/>
  <c r="QKX28"/>
  <c r="QKY28"/>
  <c r="QKZ28"/>
  <c r="QLA28"/>
  <c r="QLB28"/>
  <c r="QLC28"/>
  <c r="QLD28"/>
  <c r="QLE28"/>
  <c r="QLF28"/>
  <c r="QLG28"/>
  <c r="QLH28"/>
  <c r="QLI28"/>
  <c r="QLJ28"/>
  <c r="QLK28"/>
  <c r="QLL28"/>
  <c r="QLM28"/>
  <c r="QLN28"/>
  <c r="QLO28"/>
  <c r="QLP28"/>
  <c r="QLQ28"/>
  <c r="QLR28"/>
  <c r="QLS28"/>
  <c r="QLT28"/>
  <c r="QLU28"/>
  <c r="QLV28"/>
  <c r="QLW28"/>
  <c r="QLX28"/>
  <c r="QLY28"/>
  <c r="QLZ28"/>
  <c r="QMA28"/>
  <c r="QMB28"/>
  <c r="QMC28"/>
  <c r="QMD28"/>
  <c r="QME28"/>
  <c r="QMF28"/>
  <c r="QMG28"/>
  <c r="QMH28"/>
  <c r="QMI28"/>
  <c r="QMJ28"/>
  <c r="QMK28"/>
  <c r="QML28"/>
  <c r="QMM28"/>
  <c r="QMN28"/>
  <c r="QMO28"/>
  <c r="QMP28"/>
  <c r="QMQ28"/>
  <c r="QMR28"/>
  <c r="QMS28"/>
  <c r="QMT28"/>
  <c r="QMU28"/>
  <c r="QMV28"/>
  <c r="QMW28"/>
  <c r="QMX28"/>
  <c r="QMY28"/>
  <c r="QMZ28"/>
  <c r="QNA28"/>
  <c r="QNB28"/>
  <c r="QNC28"/>
  <c r="QND28"/>
  <c r="QNE28"/>
  <c r="QNF28"/>
  <c r="QNG28"/>
  <c r="QNH28"/>
  <c r="QNI28"/>
  <c r="QNJ28"/>
  <c r="QNK28"/>
  <c r="QNL28"/>
  <c r="QNM28"/>
  <c r="QNN28"/>
  <c r="QNO28"/>
  <c r="QNP28"/>
  <c r="QNQ28"/>
  <c r="QNR28"/>
  <c r="QNS28"/>
  <c r="QNT28"/>
  <c r="QNU28"/>
  <c r="QNV28"/>
  <c r="QNW28"/>
  <c r="QNX28"/>
  <c r="QNY28"/>
  <c r="QNZ28"/>
  <c r="QOA28"/>
  <c r="QOB28"/>
  <c r="QOC28"/>
  <c r="QOD28"/>
  <c r="QOE28"/>
  <c r="QOF28"/>
  <c r="QOG28"/>
  <c r="QOH28"/>
  <c r="QOI28"/>
  <c r="QOJ28"/>
  <c r="QOK28"/>
  <c r="QOL28"/>
  <c r="QOM28"/>
  <c r="QON28"/>
  <c r="QOO28"/>
  <c r="QOP28"/>
  <c r="QOQ28"/>
  <c r="QOR28"/>
  <c r="QOS28"/>
  <c r="QOT28"/>
  <c r="QOU28"/>
  <c r="QOV28"/>
  <c r="QOW28"/>
  <c r="QOX28"/>
  <c r="QOY28"/>
  <c r="QOZ28"/>
  <c r="QPA28"/>
  <c r="QPB28"/>
  <c r="QPC28"/>
  <c r="QPD28"/>
  <c r="QPE28"/>
  <c r="QPF28"/>
  <c r="QPG28"/>
  <c r="QPH28"/>
  <c r="QPI28"/>
  <c r="QPJ28"/>
  <c r="QPK28"/>
  <c r="QPL28"/>
  <c r="QPM28"/>
  <c r="QPN28"/>
  <c r="QPO28"/>
  <c r="QPP28"/>
  <c r="QPQ28"/>
  <c r="QPR28"/>
  <c r="QPS28"/>
  <c r="QPT28"/>
  <c r="QPU28"/>
  <c r="QPV28"/>
  <c r="QPW28"/>
  <c r="QPX28"/>
  <c r="QPY28"/>
  <c r="QPZ28"/>
  <c r="QQA28"/>
  <c r="QQB28"/>
  <c r="QQC28"/>
  <c r="QQD28"/>
  <c r="QQE28"/>
  <c r="QQF28"/>
  <c r="QQG28"/>
  <c r="QQH28"/>
  <c r="QQI28"/>
  <c r="QQJ28"/>
  <c r="QQK28"/>
  <c r="QQL28"/>
  <c r="QQM28"/>
  <c r="QQN28"/>
  <c r="QQO28"/>
  <c r="QQP28"/>
  <c r="QQQ28"/>
  <c r="QQR28"/>
  <c r="QQS28"/>
  <c r="QQT28"/>
  <c r="QQU28"/>
  <c r="QQV28"/>
  <c r="QQW28"/>
  <c r="QQX28"/>
  <c r="QQY28"/>
  <c r="QQZ28"/>
  <c r="QRA28"/>
  <c r="QRB28"/>
  <c r="QRC28"/>
  <c r="QRD28"/>
  <c r="QRE28"/>
  <c r="QRF28"/>
  <c r="QRG28"/>
  <c r="QRH28"/>
  <c r="QRI28"/>
  <c r="QRJ28"/>
  <c r="QRK28"/>
  <c r="QRL28"/>
  <c r="QRM28"/>
  <c r="QRN28"/>
  <c r="QRO28"/>
  <c r="QRP28"/>
  <c r="QRQ28"/>
  <c r="QRR28"/>
  <c r="QRS28"/>
  <c r="QRT28"/>
  <c r="QRU28"/>
  <c r="QRV28"/>
  <c r="QRW28"/>
  <c r="QRX28"/>
  <c r="QRY28"/>
  <c r="QRZ28"/>
  <c r="QSA28"/>
  <c r="QSB28"/>
  <c r="QSC28"/>
  <c r="QSD28"/>
  <c r="QSE28"/>
  <c r="QSF28"/>
  <c r="QSG28"/>
  <c r="QSH28"/>
  <c r="QSI28"/>
  <c r="QSJ28"/>
  <c r="QSK28"/>
  <c r="QSL28"/>
  <c r="QSM28"/>
  <c r="QSN28"/>
  <c r="QSO28"/>
  <c r="QSP28"/>
  <c r="QSQ28"/>
  <c r="QSR28"/>
  <c r="QSS28"/>
  <c r="QST28"/>
  <c r="QSU28"/>
  <c r="QSV28"/>
  <c r="QSW28"/>
  <c r="QSX28"/>
  <c r="QSY28"/>
  <c r="QSZ28"/>
  <c r="QTA28"/>
  <c r="QTB28"/>
  <c r="QTC28"/>
  <c r="QTD28"/>
  <c r="QTE28"/>
  <c r="QTF28"/>
  <c r="QTG28"/>
  <c r="QTH28"/>
  <c r="QTI28"/>
  <c r="QTJ28"/>
  <c r="QTK28"/>
  <c r="QTL28"/>
  <c r="QTM28"/>
  <c r="QTN28"/>
  <c r="QTO28"/>
  <c r="QTP28"/>
  <c r="QTQ28"/>
  <c r="QTR28"/>
  <c r="QTS28"/>
  <c r="QTT28"/>
  <c r="QTU28"/>
  <c r="QTV28"/>
  <c r="QTW28"/>
  <c r="QTX28"/>
  <c r="QTY28"/>
  <c r="QTZ28"/>
  <c r="QUA28"/>
  <c r="QUB28"/>
  <c r="QUC28"/>
  <c r="QUD28"/>
  <c r="QUE28"/>
  <c r="QUF28"/>
  <c r="QUG28"/>
  <c r="QUH28"/>
  <c r="QUI28"/>
  <c r="QUJ28"/>
  <c r="QUK28"/>
  <c r="QUL28"/>
  <c r="QUM28"/>
  <c r="QUN28"/>
  <c r="QUO28"/>
  <c r="QUP28"/>
  <c r="QUQ28"/>
  <c r="QUR28"/>
  <c r="QUS28"/>
  <c r="QUT28"/>
  <c r="QUU28"/>
  <c r="QUV28"/>
  <c r="QUW28"/>
  <c r="QUX28"/>
  <c r="QUY28"/>
  <c r="QUZ28"/>
  <c r="QVA28"/>
  <c r="QVB28"/>
  <c r="QVC28"/>
  <c r="QVD28"/>
  <c r="QVE28"/>
  <c r="QVF28"/>
  <c r="QVG28"/>
  <c r="QVH28"/>
  <c r="QVI28"/>
  <c r="QVJ28"/>
  <c r="QVK28"/>
  <c r="QVL28"/>
  <c r="QVM28"/>
  <c r="QVN28"/>
  <c r="QVO28"/>
  <c r="QVP28"/>
  <c r="QVQ28"/>
  <c r="QVR28"/>
  <c r="QVS28"/>
  <c r="QVT28"/>
  <c r="QVU28"/>
  <c r="QVV28"/>
  <c r="QVW28"/>
  <c r="QVX28"/>
  <c r="QVY28"/>
  <c r="QVZ28"/>
  <c r="QWA28"/>
  <c r="QWB28"/>
  <c r="QWC28"/>
  <c r="QWD28"/>
  <c r="QWE28"/>
  <c r="QWF28"/>
  <c r="QWG28"/>
  <c r="QWH28"/>
  <c r="QWI28"/>
  <c r="QWJ28"/>
  <c r="QWK28"/>
  <c r="QWL28"/>
  <c r="QWM28"/>
  <c r="QWN28"/>
  <c r="QWO28"/>
  <c r="QWP28"/>
  <c r="QWQ28"/>
  <c r="QWR28"/>
  <c r="QWS28"/>
  <c r="QWT28"/>
  <c r="QWU28"/>
  <c r="QWV28"/>
  <c r="QWW28"/>
  <c r="QWX28"/>
  <c r="QWY28"/>
  <c r="QWZ28"/>
  <c r="QXA28"/>
  <c r="QXB28"/>
  <c r="QXC28"/>
  <c r="QXD28"/>
  <c r="QXE28"/>
  <c r="QXF28"/>
  <c r="QXG28"/>
  <c r="QXH28"/>
  <c r="QXI28"/>
  <c r="QXJ28"/>
  <c r="QXK28"/>
  <c r="QXL28"/>
  <c r="QXM28"/>
  <c r="QXN28"/>
  <c r="QXO28"/>
  <c r="QXP28"/>
  <c r="QXQ28"/>
  <c r="QXR28"/>
  <c r="QXS28"/>
  <c r="QXT28"/>
  <c r="QXU28"/>
  <c r="QXV28"/>
  <c r="QXW28"/>
  <c r="QXX28"/>
  <c r="QXY28"/>
  <c r="QXZ28"/>
  <c r="QYA28"/>
  <c r="QYB28"/>
  <c r="QYC28"/>
  <c r="QYD28"/>
  <c r="QYE28"/>
  <c r="QYF28"/>
  <c r="QYG28"/>
  <c r="QYH28"/>
  <c r="QYI28"/>
  <c r="QYJ28"/>
  <c r="QYK28"/>
  <c r="QYL28"/>
  <c r="QYM28"/>
  <c r="QYN28"/>
  <c r="QYO28"/>
  <c r="QYP28"/>
  <c r="QYQ28"/>
  <c r="QYR28"/>
  <c r="QYS28"/>
  <c r="QYT28"/>
  <c r="QYU28"/>
  <c r="QYV28"/>
  <c r="QYW28"/>
  <c r="QYX28"/>
  <c r="QYY28"/>
  <c r="QYZ28"/>
  <c r="QZA28"/>
  <c r="QZB28"/>
  <c r="QZC28"/>
  <c r="QZD28"/>
  <c r="QZE28"/>
  <c r="QZF28"/>
  <c r="QZG28"/>
  <c r="QZH28"/>
  <c r="QZI28"/>
  <c r="QZJ28"/>
  <c r="QZK28"/>
  <c r="QZL28"/>
  <c r="QZM28"/>
  <c r="QZN28"/>
  <c r="QZO28"/>
  <c r="QZP28"/>
  <c r="QZQ28"/>
  <c r="QZR28"/>
  <c r="QZS28"/>
  <c r="QZT28"/>
  <c r="QZU28"/>
  <c r="QZV28"/>
  <c r="QZW28"/>
  <c r="QZX28"/>
  <c r="QZY28"/>
  <c r="QZZ28"/>
  <c r="RAA28"/>
  <c r="RAB28"/>
  <c r="RAC28"/>
  <c r="RAD28"/>
  <c r="RAE28"/>
  <c r="RAF28"/>
  <c r="RAG28"/>
  <c r="RAH28"/>
  <c r="RAI28"/>
  <c r="RAJ28"/>
  <c r="RAK28"/>
  <c r="RAL28"/>
  <c r="RAM28"/>
  <c r="RAN28"/>
  <c r="RAO28"/>
  <c r="RAP28"/>
  <c r="RAQ28"/>
  <c r="RAR28"/>
  <c r="RAS28"/>
  <c r="RAT28"/>
  <c r="RAU28"/>
  <c r="RAV28"/>
  <c r="RAW28"/>
  <c r="RAX28"/>
  <c r="RAY28"/>
  <c r="RAZ28"/>
  <c r="RBA28"/>
  <c r="RBB28"/>
  <c r="RBC28"/>
  <c r="RBD28"/>
  <c r="RBE28"/>
  <c r="RBF28"/>
  <c r="RBG28"/>
  <c r="RBH28"/>
  <c r="RBI28"/>
  <c r="RBJ28"/>
  <c r="RBK28"/>
  <c r="RBL28"/>
  <c r="RBM28"/>
  <c r="RBN28"/>
  <c r="RBO28"/>
  <c r="RBP28"/>
  <c r="RBQ28"/>
  <c r="RBR28"/>
  <c r="RBS28"/>
  <c r="RBT28"/>
  <c r="RBU28"/>
  <c r="RBV28"/>
  <c r="RBW28"/>
  <c r="RBX28"/>
  <c r="RBY28"/>
  <c r="RBZ28"/>
  <c r="RCA28"/>
  <c r="RCB28"/>
  <c r="RCC28"/>
  <c r="RCD28"/>
  <c r="RCE28"/>
  <c r="RCF28"/>
  <c r="RCG28"/>
  <c r="RCH28"/>
  <c r="RCI28"/>
  <c r="RCJ28"/>
  <c r="RCK28"/>
  <c r="RCL28"/>
  <c r="RCM28"/>
  <c r="RCN28"/>
  <c r="RCO28"/>
  <c r="RCP28"/>
  <c r="RCQ28"/>
  <c r="RCR28"/>
  <c r="RCS28"/>
  <c r="RCT28"/>
  <c r="RCU28"/>
  <c r="RCV28"/>
  <c r="RCW28"/>
  <c r="RCX28"/>
  <c r="RCY28"/>
  <c r="RCZ28"/>
  <c r="RDA28"/>
  <c r="RDB28"/>
  <c r="RDC28"/>
  <c r="RDD28"/>
  <c r="RDE28"/>
  <c r="RDF28"/>
  <c r="RDG28"/>
  <c r="RDH28"/>
  <c r="RDI28"/>
  <c r="RDJ28"/>
  <c r="RDK28"/>
  <c r="RDL28"/>
  <c r="RDM28"/>
  <c r="RDN28"/>
  <c r="RDO28"/>
  <c r="RDP28"/>
  <c r="RDQ28"/>
  <c r="RDR28"/>
  <c r="RDS28"/>
  <c r="RDT28"/>
  <c r="RDU28"/>
  <c r="RDV28"/>
  <c r="RDW28"/>
  <c r="RDX28"/>
  <c r="RDY28"/>
  <c r="RDZ28"/>
  <c r="REA28"/>
  <c r="REB28"/>
  <c r="REC28"/>
  <c r="RED28"/>
  <c r="REE28"/>
  <c r="REF28"/>
  <c r="REG28"/>
  <c r="REH28"/>
  <c r="REI28"/>
  <c r="REJ28"/>
  <c r="REK28"/>
  <c r="REL28"/>
  <c r="REM28"/>
  <c r="REN28"/>
  <c r="REO28"/>
  <c r="REP28"/>
  <c r="REQ28"/>
  <c r="RER28"/>
  <c r="RES28"/>
  <c r="RET28"/>
  <c r="REU28"/>
  <c r="REV28"/>
  <c r="REW28"/>
  <c r="REX28"/>
  <c r="REY28"/>
  <c r="REZ28"/>
  <c r="RFA28"/>
  <c r="RFB28"/>
  <c r="RFC28"/>
  <c r="RFD28"/>
  <c r="RFE28"/>
  <c r="RFF28"/>
  <c r="RFG28"/>
  <c r="RFH28"/>
  <c r="RFI28"/>
  <c r="RFJ28"/>
  <c r="RFK28"/>
  <c r="RFL28"/>
  <c r="RFM28"/>
  <c r="RFN28"/>
  <c r="RFO28"/>
  <c r="RFP28"/>
  <c r="RFQ28"/>
  <c r="RFR28"/>
  <c r="RFS28"/>
  <c r="RFT28"/>
  <c r="RFU28"/>
  <c r="RFV28"/>
  <c r="RFW28"/>
  <c r="RFX28"/>
  <c r="RFY28"/>
  <c r="RFZ28"/>
  <c r="RGA28"/>
  <c r="RGB28"/>
  <c r="RGC28"/>
  <c r="RGD28"/>
  <c r="RGE28"/>
  <c r="RGF28"/>
  <c r="RGG28"/>
  <c r="RGH28"/>
  <c r="RGI28"/>
  <c r="RGJ28"/>
  <c r="RGK28"/>
  <c r="RGL28"/>
  <c r="RGM28"/>
  <c r="RGN28"/>
  <c r="RGO28"/>
  <c r="RGP28"/>
  <c r="RGQ28"/>
  <c r="RGR28"/>
  <c r="RGS28"/>
  <c r="RGT28"/>
  <c r="RGU28"/>
  <c r="RGV28"/>
  <c r="RGW28"/>
  <c r="RGX28"/>
  <c r="RGY28"/>
  <c r="RGZ28"/>
  <c r="RHA28"/>
  <c r="RHB28"/>
  <c r="RHC28"/>
  <c r="RHD28"/>
  <c r="RHE28"/>
  <c r="RHF28"/>
  <c r="RHG28"/>
  <c r="RHH28"/>
  <c r="RHI28"/>
  <c r="RHJ28"/>
  <c r="RHK28"/>
  <c r="RHL28"/>
  <c r="RHM28"/>
  <c r="RHN28"/>
  <c r="RHO28"/>
  <c r="RHP28"/>
  <c r="RHQ28"/>
  <c r="RHR28"/>
  <c r="RHS28"/>
  <c r="RHT28"/>
  <c r="RHU28"/>
  <c r="RHV28"/>
  <c r="RHW28"/>
  <c r="RHX28"/>
  <c r="RHY28"/>
  <c r="RHZ28"/>
  <c r="RIA28"/>
  <c r="RIB28"/>
  <c r="RIC28"/>
  <c r="RID28"/>
  <c r="RIE28"/>
  <c r="RIF28"/>
  <c r="RIG28"/>
  <c r="RIH28"/>
  <c r="RII28"/>
  <c r="RIJ28"/>
  <c r="RIK28"/>
  <c r="RIL28"/>
  <c r="RIM28"/>
  <c r="RIN28"/>
  <c r="RIO28"/>
  <c r="RIP28"/>
  <c r="RIQ28"/>
  <c r="RIR28"/>
  <c r="RIS28"/>
  <c r="RIT28"/>
  <c r="RIU28"/>
  <c r="RIV28"/>
  <c r="RIW28"/>
  <c r="RIX28"/>
  <c r="RIY28"/>
  <c r="RIZ28"/>
  <c r="RJA28"/>
  <c r="RJB28"/>
  <c r="RJC28"/>
  <c r="RJD28"/>
  <c r="RJE28"/>
  <c r="RJF28"/>
  <c r="RJG28"/>
  <c r="RJH28"/>
  <c r="RJI28"/>
  <c r="RJJ28"/>
  <c r="RJK28"/>
  <c r="RJL28"/>
  <c r="RJM28"/>
  <c r="RJN28"/>
  <c r="RJO28"/>
  <c r="RJP28"/>
  <c r="RJQ28"/>
  <c r="RJR28"/>
  <c r="RJS28"/>
  <c r="RJT28"/>
  <c r="RJU28"/>
  <c r="RJV28"/>
  <c r="RJW28"/>
  <c r="RJX28"/>
  <c r="RJY28"/>
  <c r="RJZ28"/>
  <c r="RKA28"/>
  <c r="RKB28"/>
  <c r="RKC28"/>
  <c r="RKD28"/>
  <c r="RKE28"/>
  <c r="RKF28"/>
  <c r="RKG28"/>
  <c r="RKH28"/>
  <c r="RKI28"/>
  <c r="RKJ28"/>
  <c r="RKK28"/>
  <c r="RKL28"/>
  <c r="RKM28"/>
  <c r="RKN28"/>
  <c r="RKO28"/>
  <c r="RKP28"/>
  <c r="RKQ28"/>
  <c r="RKR28"/>
  <c r="RKS28"/>
  <c r="RKT28"/>
  <c r="RKU28"/>
  <c r="RKV28"/>
  <c r="RKW28"/>
  <c r="RKX28"/>
  <c r="RKY28"/>
  <c r="RKZ28"/>
  <c r="RLA28"/>
  <c r="RLB28"/>
  <c r="RLC28"/>
  <c r="RLD28"/>
  <c r="RLE28"/>
  <c r="RLF28"/>
  <c r="RLG28"/>
  <c r="RLH28"/>
  <c r="RLI28"/>
  <c r="RLJ28"/>
  <c r="RLK28"/>
  <c r="RLL28"/>
  <c r="RLM28"/>
  <c r="RLN28"/>
  <c r="RLO28"/>
  <c r="RLP28"/>
  <c r="RLQ28"/>
  <c r="RLR28"/>
  <c r="RLS28"/>
  <c r="RLT28"/>
  <c r="RLU28"/>
  <c r="RLV28"/>
  <c r="RLW28"/>
  <c r="RLX28"/>
  <c r="RLY28"/>
  <c r="RLZ28"/>
  <c r="RMA28"/>
  <c r="RMB28"/>
  <c r="RMC28"/>
  <c r="RMD28"/>
  <c r="RME28"/>
  <c r="RMF28"/>
  <c r="RMG28"/>
  <c r="RMH28"/>
  <c r="RMI28"/>
  <c r="RMJ28"/>
  <c r="RMK28"/>
  <c r="RML28"/>
  <c r="RMM28"/>
  <c r="RMN28"/>
  <c r="RMO28"/>
  <c r="RMP28"/>
  <c r="RMQ28"/>
  <c r="RMR28"/>
  <c r="RMS28"/>
  <c r="RMT28"/>
  <c r="RMU28"/>
  <c r="RMV28"/>
  <c r="RMW28"/>
  <c r="RMX28"/>
  <c r="RMY28"/>
  <c r="RMZ28"/>
  <c r="RNA28"/>
  <c r="RNB28"/>
  <c r="RNC28"/>
  <c r="RND28"/>
  <c r="RNE28"/>
  <c r="RNF28"/>
  <c r="RNG28"/>
  <c r="RNH28"/>
  <c r="RNI28"/>
  <c r="RNJ28"/>
  <c r="RNK28"/>
  <c r="RNL28"/>
  <c r="RNM28"/>
  <c r="RNN28"/>
  <c r="RNO28"/>
  <c r="RNP28"/>
  <c r="RNQ28"/>
  <c r="RNR28"/>
  <c r="RNS28"/>
  <c r="RNT28"/>
  <c r="RNU28"/>
  <c r="RNV28"/>
  <c r="RNW28"/>
  <c r="RNX28"/>
  <c r="RNY28"/>
  <c r="RNZ28"/>
  <c r="ROA28"/>
  <c r="ROB28"/>
  <c r="ROC28"/>
  <c r="ROD28"/>
  <c r="ROE28"/>
  <c r="ROF28"/>
  <c r="ROG28"/>
  <c r="ROH28"/>
  <c r="ROI28"/>
  <c r="ROJ28"/>
  <c r="ROK28"/>
  <c r="ROL28"/>
  <c r="ROM28"/>
  <c r="RON28"/>
  <c r="ROO28"/>
  <c r="ROP28"/>
  <c r="ROQ28"/>
  <c r="ROR28"/>
  <c r="ROS28"/>
  <c r="ROT28"/>
  <c r="ROU28"/>
  <c r="ROV28"/>
  <c r="ROW28"/>
  <c r="ROX28"/>
  <c r="ROY28"/>
  <c r="ROZ28"/>
  <c r="RPA28"/>
  <c r="RPB28"/>
  <c r="RPC28"/>
  <c r="RPD28"/>
  <c r="RPE28"/>
  <c r="RPF28"/>
  <c r="RPG28"/>
  <c r="RPH28"/>
  <c r="RPI28"/>
  <c r="RPJ28"/>
  <c r="RPK28"/>
  <c r="RPL28"/>
  <c r="RPM28"/>
  <c r="RPN28"/>
  <c r="RPO28"/>
  <c r="RPP28"/>
  <c r="RPQ28"/>
  <c r="RPR28"/>
  <c r="RPS28"/>
  <c r="RPT28"/>
  <c r="RPU28"/>
  <c r="RPV28"/>
  <c r="RPW28"/>
  <c r="RPX28"/>
  <c r="RPY28"/>
  <c r="RPZ28"/>
  <c r="RQA28"/>
  <c r="RQB28"/>
  <c r="RQC28"/>
  <c r="RQD28"/>
  <c r="RQE28"/>
  <c r="RQF28"/>
  <c r="RQG28"/>
  <c r="RQH28"/>
  <c r="RQI28"/>
  <c r="RQJ28"/>
  <c r="RQK28"/>
  <c r="RQL28"/>
  <c r="RQM28"/>
  <c r="RQN28"/>
  <c r="RQO28"/>
  <c r="RQP28"/>
  <c r="RQQ28"/>
  <c r="RQR28"/>
  <c r="RQS28"/>
  <c r="RQT28"/>
  <c r="RQU28"/>
  <c r="RQV28"/>
  <c r="RQW28"/>
  <c r="RQX28"/>
  <c r="RQY28"/>
  <c r="RQZ28"/>
  <c r="RRA28"/>
  <c r="RRB28"/>
  <c r="RRC28"/>
  <c r="RRD28"/>
  <c r="RRE28"/>
  <c r="RRF28"/>
  <c r="RRG28"/>
  <c r="RRH28"/>
  <c r="RRI28"/>
  <c r="RRJ28"/>
  <c r="RRK28"/>
  <c r="RRL28"/>
  <c r="RRM28"/>
  <c r="RRN28"/>
  <c r="RRO28"/>
  <c r="RRP28"/>
  <c r="RRQ28"/>
  <c r="RRR28"/>
  <c r="RRS28"/>
  <c r="RRT28"/>
  <c r="RRU28"/>
  <c r="RRV28"/>
  <c r="RRW28"/>
  <c r="RRX28"/>
  <c r="RRY28"/>
  <c r="RRZ28"/>
  <c r="RSA28"/>
  <c r="RSB28"/>
  <c r="RSC28"/>
  <c r="RSD28"/>
  <c r="RSE28"/>
  <c r="RSF28"/>
  <c r="RSG28"/>
  <c r="RSH28"/>
  <c r="RSI28"/>
  <c r="RSJ28"/>
  <c r="RSK28"/>
  <c r="RSL28"/>
  <c r="RSM28"/>
  <c r="RSN28"/>
  <c r="RSO28"/>
  <c r="RSP28"/>
  <c r="RSQ28"/>
  <c r="RSR28"/>
  <c r="RSS28"/>
  <c r="RST28"/>
  <c r="RSU28"/>
  <c r="RSV28"/>
  <c r="RSW28"/>
  <c r="RSX28"/>
  <c r="RSY28"/>
  <c r="RSZ28"/>
  <c r="RTA28"/>
  <c r="RTB28"/>
  <c r="RTC28"/>
  <c r="RTD28"/>
  <c r="RTE28"/>
  <c r="RTF28"/>
  <c r="RTG28"/>
  <c r="RTH28"/>
  <c r="RTI28"/>
  <c r="RTJ28"/>
  <c r="RTK28"/>
  <c r="RTL28"/>
  <c r="RTM28"/>
  <c r="RTN28"/>
  <c r="RTO28"/>
  <c r="RTP28"/>
  <c r="RTQ28"/>
  <c r="RTR28"/>
  <c r="RTS28"/>
  <c r="RTT28"/>
  <c r="RTU28"/>
  <c r="RTV28"/>
  <c r="RTW28"/>
  <c r="RTX28"/>
  <c r="RTY28"/>
  <c r="RTZ28"/>
  <c r="RUA28"/>
  <c r="RUB28"/>
  <c r="RUC28"/>
  <c r="RUD28"/>
  <c r="RUE28"/>
  <c r="RUF28"/>
  <c r="RUG28"/>
  <c r="RUH28"/>
  <c r="RUI28"/>
  <c r="RUJ28"/>
  <c r="RUK28"/>
  <c r="RUL28"/>
  <c r="RUM28"/>
  <c r="RUN28"/>
  <c r="RUO28"/>
  <c r="RUP28"/>
  <c r="RUQ28"/>
  <c r="RUR28"/>
  <c r="RUS28"/>
  <c r="RUT28"/>
  <c r="RUU28"/>
  <c r="RUV28"/>
  <c r="RUW28"/>
  <c r="RUX28"/>
  <c r="RUY28"/>
  <c r="RUZ28"/>
  <c r="RVA28"/>
  <c r="RVB28"/>
  <c r="RVC28"/>
  <c r="RVD28"/>
  <c r="RVE28"/>
  <c r="RVF28"/>
  <c r="RVG28"/>
  <c r="RVH28"/>
  <c r="RVI28"/>
  <c r="RVJ28"/>
  <c r="RVK28"/>
  <c r="RVL28"/>
  <c r="RVM28"/>
  <c r="RVN28"/>
  <c r="RVO28"/>
  <c r="RVP28"/>
  <c r="RVQ28"/>
  <c r="RVR28"/>
  <c r="RVS28"/>
  <c r="RVT28"/>
  <c r="RVU28"/>
  <c r="RVV28"/>
  <c r="RVW28"/>
  <c r="RVX28"/>
  <c r="RVY28"/>
  <c r="RVZ28"/>
  <c r="RWA28"/>
  <c r="RWB28"/>
  <c r="RWC28"/>
  <c r="RWD28"/>
  <c r="RWE28"/>
  <c r="RWF28"/>
  <c r="RWG28"/>
  <c r="RWH28"/>
  <c r="RWI28"/>
  <c r="RWJ28"/>
  <c r="RWK28"/>
  <c r="RWL28"/>
  <c r="RWM28"/>
  <c r="RWN28"/>
  <c r="RWO28"/>
  <c r="RWP28"/>
  <c r="RWQ28"/>
  <c r="RWR28"/>
  <c r="RWS28"/>
  <c r="RWT28"/>
  <c r="RWU28"/>
  <c r="RWV28"/>
  <c r="RWW28"/>
  <c r="RWX28"/>
  <c r="RWY28"/>
  <c r="RWZ28"/>
  <c r="RXA28"/>
  <c r="RXB28"/>
  <c r="RXC28"/>
  <c r="RXD28"/>
  <c r="RXE28"/>
  <c r="RXF28"/>
  <c r="RXG28"/>
  <c r="RXH28"/>
  <c r="RXI28"/>
  <c r="RXJ28"/>
  <c r="RXK28"/>
  <c r="RXL28"/>
  <c r="RXM28"/>
  <c r="RXN28"/>
  <c r="RXO28"/>
  <c r="RXP28"/>
  <c r="RXQ28"/>
  <c r="RXR28"/>
  <c r="RXS28"/>
  <c r="RXT28"/>
  <c r="RXU28"/>
  <c r="RXV28"/>
  <c r="RXW28"/>
  <c r="RXX28"/>
  <c r="RXY28"/>
  <c r="RXZ28"/>
  <c r="RYA28"/>
  <c r="RYB28"/>
  <c r="RYC28"/>
  <c r="RYD28"/>
  <c r="RYE28"/>
  <c r="RYF28"/>
  <c r="RYG28"/>
  <c r="RYH28"/>
  <c r="RYI28"/>
  <c r="RYJ28"/>
  <c r="RYK28"/>
  <c r="RYL28"/>
  <c r="RYM28"/>
  <c r="RYN28"/>
  <c r="RYO28"/>
  <c r="RYP28"/>
  <c r="RYQ28"/>
  <c r="RYR28"/>
  <c r="RYS28"/>
  <c r="RYT28"/>
  <c r="RYU28"/>
  <c r="RYV28"/>
  <c r="RYW28"/>
  <c r="RYX28"/>
  <c r="RYY28"/>
  <c r="RYZ28"/>
  <c r="RZA28"/>
  <c r="RZB28"/>
  <c r="RZC28"/>
  <c r="RZD28"/>
  <c r="RZE28"/>
  <c r="RZF28"/>
  <c r="RZG28"/>
  <c r="RZH28"/>
  <c r="RZI28"/>
  <c r="RZJ28"/>
  <c r="RZK28"/>
  <c r="RZL28"/>
  <c r="RZM28"/>
  <c r="RZN28"/>
  <c r="RZO28"/>
  <c r="RZP28"/>
  <c r="RZQ28"/>
  <c r="RZR28"/>
  <c r="RZS28"/>
  <c r="RZT28"/>
  <c r="RZU28"/>
  <c r="RZV28"/>
  <c r="RZW28"/>
  <c r="RZX28"/>
  <c r="RZY28"/>
  <c r="RZZ28"/>
  <c r="SAA28"/>
  <c r="SAB28"/>
  <c r="SAC28"/>
  <c r="SAD28"/>
  <c r="SAE28"/>
  <c r="SAF28"/>
  <c r="SAG28"/>
  <c r="SAH28"/>
  <c r="SAI28"/>
  <c r="SAJ28"/>
  <c r="SAK28"/>
  <c r="SAL28"/>
  <c r="SAM28"/>
  <c r="SAN28"/>
  <c r="SAO28"/>
  <c r="SAP28"/>
  <c r="SAQ28"/>
  <c r="SAR28"/>
  <c r="SAS28"/>
  <c r="SAT28"/>
  <c r="SAU28"/>
  <c r="SAV28"/>
  <c r="SAW28"/>
  <c r="SAX28"/>
  <c r="SAY28"/>
  <c r="SAZ28"/>
  <c r="SBA28"/>
  <c r="SBB28"/>
  <c r="SBC28"/>
  <c r="SBD28"/>
  <c r="SBE28"/>
  <c r="SBF28"/>
  <c r="SBG28"/>
  <c r="SBH28"/>
  <c r="SBI28"/>
  <c r="SBJ28"/>
  <c r="SBK28"/>
  <c r="SBL28"/>
  <c r="SBM28"/>
  <c r="SBN28"/>
  <c r="SBO28"/>
  <c r="SBP28"/>
  <c r="SBQ28"/>
  <c r="SBR28"/>
  <c r="SBS28"/>
  <c r="SBT28"/>
  <c r="SBU28"/>
  <c r="SBV28"/>
  <c r="SBW28"/>
  <c r="SBX28"/>
  <c r="SBY28"/>
  <c r="SBZ28"/>
  <c r="SCA28"/>
  <c r="SCB28"/>
  <c r="SCC28"/>
  <c r="SCD28"/>
  <c r="SCE28"/>
  <c r="SCF28"/>
  <c r="SCG28"/>
  <c r="SCH28"/>
  <c r="SCI28"/>
  <c r="SCJ28"/>
  <c r="SCK28"/>
  <c r="SCL28"/>
  <c r="SCM28"/>
  <c r="SCN28"/>
  <c r="SCO28"/>
  <c r="SCP28"/>
  <c r="SCQ28"/>
  <c r="SCR28"/>
  <c r="SCS28"/>
  <c r="SCT28"/>
  <c r="SCU28"/>
  <c r="SCV28"/>
  <c r="SCW28"/>
  <c r="SCX28"/>
  <c r="SCY28"/>
  <c r="SCZ28"/>
  <c r="SDA28"/>
  <c r="SDB28"/>
  <c r="SDC28"/>
  <c r="SDD28"/>
  <c r="SDE28"/>
  <c r="SDF28"/>
  <c r="SDG28"/>
  <c r="SDH28"/>
  <c r="SDI28"/>
  <c r="SDJ28"/>
  <c r="SDK28"/>
  <c r="SDL28"/>
  <c r="SDM28"/>
  <c r="SDN28"/>
  <c r="SDO28"/>
  <c r="SDP28"/>
  <c r="SDQ28"/>
  <c r="SDR28"/>
  <c r="SDS28"/>
  <c r="SDT28"/>
  <c r="SDU28"/>
  <c r="SDV28"/>
  <c r="SDW28"/>
  <c r="SDX28"/>
  <c r="SDY28"/>
  <c r="SDZ28"/>
  <c r="SEA28"/>
  <c r="SEB28"/>
  <c r="SEC28"/>
  <c r="SED28"/>
  <c r="SEE28"/>
  <c r="SEF28"/>
  <c r="SEG28"/>
  <c r="SEH28"/>
  <c r="SEI28"/>
  <c r="SEJ28"/>
  <c r="SEK28"/>
  <c r="SEL28"/>
  <c r="SEM28"/>
  <c r="SEN28"/>
  <c r="SEO28"/>
  <c r="SEP28"/>
  <c r="SEQ28"/>
  <c r="SER28"/>
  <c r="SES28"/>
  <c r="SET28"/>
  <c r="SEU28"/>
  <c r="SEV28"/>
  <c r="SEW28"/>
  <c r="SEX28"/>
  <c r="SEY28"/>
  <c r="SEZ28"/>
  <c r="SFA28"/>
  <c r="SFB28"/>
  <c r="SFC28"/>
  <c r="SFD28"/>
  <c r="SFE28"/>
  <c r="SFF28"/>
  <c r="SFG28"/>
  <c r="SFH28"/>
  <c r="SFI28"/>
  <c r="SFJ28"/>
  <c r="SFK28"/>
  <c r="SFL28"/>
  <c r="SFM28"/>
  <c r="SFN28"/>
  <c r="SFO28"/>
  <c r="SFP28"/>
  <c r="SFQ28"/>
  <c r="SFR28"/>
  <c r="SFS28"/>
  <c r="SFT28"/>
  <c r="SFU28"/>
  <c r="SFV28"/>
  <c r="SFW28"/>
  <c r="SFX28"/>
  <c r="SFY28"/>
  <c r="SFZ28"/>
  <c r="SGA28"/>
  <c r="SGB28"/>
  <c r="SGC28"/>
  <c r="SGD28"/>
  <c r="SGE28"/>
  <c r="SGF28"/>
  <c r="SGG28"/>
  <c r="SGH28"/>
  <c r="SGI28"/>
  <c r="SGJ28"/>
  <c r="SGK28"/>
  <c r="SGL28"/>
  <c r="SGM28"/>
  <c r="SGN28"/>
  <c r="SGO28"/>
  <c r="SGP28"/>
  <c r="SGQ28"/>
  <c r="SGR28"/>
  <c r="SGS28"/>
  <c r="SGT28"/>
  <c r="SGU28"/>
  <c r="SGV28"/>
  <c r="SGW28"/>
  <c r="SGX28"/>
  <c r="SGY28"/>
  <c r="SGZ28"/>
  <c r="SHA28"/>
  <c r="SHB28"/>
  <c r="SHC28"/>
  <c r="SHD28"/>
  <c r="SHE28"/>
  <c r="SHF28"/>
  <c r="SHG28"/>
  <c r="SHH28"/>
  <c r="SHI28"/>
  <c r="SHJ28"/>
  <c r="SHK28"/>
  <c r="SHL28"/>
  <c r="SHM28"/>
  <c r="SHN28"/>
  <c r="SHO28"/>
  <c r="SHP28"/>
  <c r="SHQ28"/>
  <c r="SHR28"/>
  <c r="SHS28"/>
  <c r="SHT28"/>
  <c r="SHU28"/>
  <c r="SHV28"/>
  <c r="SHW28"/>
  <c r="SHX28"/>
  <c r="SHY28"/>
  <c r="SHZ28"/>
  <c r="SIA28"/>
  <c r="SIB28"/>
  <c r="SIC28"/>
  <c r="SID28"/>
  <c r="SIE28"/>
  <c r="SIF28"/>
  <c r="SIG28"/>
  <c r="SIH28"/>
  <c r="SII28"/>
  <c r="SIJ28"/>
  <c r="SIK28"/>
  <c r="SIL28"/>
  <c r="SIM28"/>
  <c r="SIN28"/>
  <c r="SIO28"/>
  <c r="SIP28"/>
  <c r="SIQ28"/>
  <c r="SIR28"/>
  <c r="SIS28"/>
  <c r="SIT28"/>
  <c r="SIU28"/>
  <c r="SIV28"/>
  <c r="SIW28"/>
  <c r="SIX28"/>
  <c r="SIY28"/>
  <c r="SIZ28"/>
  <c r="SJA28"/>
  <c r="SJB28"/>
  <c r="SJC28"/>
  <c r="SJD28"/>
  <c r="SJE28"/>
  <c r="SJF28"/>
  <c r="SJG28"/>
  <c r="SJH28"/>
  <c r="SJI28"/>
  <c r="SJJ28"/>
  <c r="SJK28"/>
  <c r="SJL28"/>
  <c r="SJM28"/>
  <c r="SJN28"/>
  <c r="SJO28"/>
  <c r="SJP28"/>
  <c r="SJQ28"/>
  <c r="SJR28"/>
  <c r="SJS28"/>
  <c r="SJT28"/>
  <c r="SJU28"/>
  <c r="SJV28"/>
  <c r="SJW28"/>
  <c r="SJX28"/>
  <c r="SJY28"/>
  <c r="SJZ28"/>
  <c r="SKA28"/>
  <c r="SKB28"/>
  <c r="SKC28"/>
  <c r="SKD28"/>
  <c r="SKE28"/>
  <c r="SKF28"/>
  <c r="SKG28"/>
  <c r="SKH28"/>
  <c r="SKI28"/>
  <c r="SKJ28"/>
  <c r="SKK28"/>
  <c r="SKL28"/>
  <c r="SKM28"/>
  <c r="SKN28"/>
  <c r="SKO28"/>
  <c r="SKP28"/>
  <c r="SKQ28"/>
  <c r="SKR28"/>
  <c r="SKS28"/>
  <c r="SKT28"/>
  <c r="SKU28"/>
  <c r="SKV28"/>
  <c r="SKW28"/>
  <c r="SKX28"/>
  <c r="SKY28"/>
  <c r="SKZ28"/>
  <c r="SLA28"/>
  <c r="SLB28"/>
  <c r="SLC28"/>
  <c r="SLD28"/>
  <c r="SLE28"/>
  <c r="SLF28"/>
  <c r="SLG28"/>
  <c r="SLH28"/>
  <c r="SLI28"/>
  <c r="SLJ28"/>
  <c r="SLK28"/>
  <c r="SLL28"/>
  <c r="SLM28"/>
  <c r="SLN28"/>
  <c r="SLO28"/>
  <c r="SLP28"/>
  <c r="SLQ28"/>
  <c r="SLR28"/>
  <c r="SLS28"/>
  <c r="SLT28"/>
  <c r="SLU28"/>
  <c r="SLV28"/>
  <c r="SLW28"/>
  <c r="SLX28"/>
  <c r="SLY28"/>
  <c r="SLZ28"/>
  <c r="SMA28"/>
  <c r="SMB28"/>
  <c r="SMC28"/>
  <c r="SMD28"/>
  <c r="SME28"/>
  <c r="SMF28"/>
  <c r="SMG28"/>
  <c r="SMH28"/>
  <c r="SMI28"/>
  <c r="SMJ28"/>
  <c r="SMK28"/>
  <c r="SML28"/>
  <c r="SMM28"/>
  <c r="SMN28"/>
  <c r="SMO28"/>
  <c r="SMP28"/>
  <c r="SMQ28"/>
  <c r="SMR28"/>
  <c r="SMS28"/>
  <c r="SMT28"/>
  <c r="SMU28"/>
  <c r="SMV28"/>
  <c r="SMW28"/>
  <c r="SMX28"/>
  <c r="SMY28"/>
  <c r="SMZ28"/>
  <c r="SNA28"/>
  <c r="SNB28"/>
  <c r="SNC28"/>
  <c r="SND28"/>
  <c r="SNE28"/>
  <c r="SNF28"/>
  <c r="SNG28"/>
  <c r="SNH28"/>
  <c r="SNI28"/>
  <c r="SNJ28"/>
  <c r="SNK28"/>
  <c r="SNL28"/>
  <c r="SNM28"/>
  <c r="SNN28"/>
  <c r="SNO28"/>
  <c r="SNP28"/>
  <c r="SNQ28"/>
  <c r="SNR28"/>
  <c r="SNS28"/>
  <c r="SNT28"/>
  <c r="SNU28"/>
  <c r="SNV28"/>
  <c r="SNW28"/>
  <c r="SNX28"/>
  <c r="SNY28"/>
  <c r="SNZ28"/>
  <c r="SOA28"/>
  <c r="SOB28"/>
  <c r="SOC28"/>
  <c r="SOD28"/>
  <c r="SOE28"/>
  <c r="SOF28"/>
  <c r="SOG28"/>
  <c r="SOH28"/>
  <c r="SOI28"/>
  <c r="SOJ28"/>
  <c r="SOK28"/>
  <c r="SOL28"/>
  <c r="SOM28"/>
  <c r="SON28"/>
  <c r="SOO28"/>
  <c r="SOP28"/>
  <c r="SOQ28"/>
  <c r="SOR28"/>
  <c r="SOS28"/>
  <c r="SOT28"/>
  <c r="SOU28"/>
  <c r="SOV28"/>
  <c r="SOW28"/>
  <c r="SOX28"/>
  <c r="SOY28"/>
  <c r="SOZ28"/>
  <c r="SPA28"/>
  <c r="SPB28"/>
  <c r="SPC28"/>
  <c r="SPD28"/>
  <c r="SPE28"/>
  <c r="SPF28"/>
  <c r="SPG28"/>
  <c r="SPH28"/>
  <c r="SPI28"/>
  <c r="SPJ28"/>
  <c r="SPK28"/>
  <c r="SPL28"/>
  <c r="SPM28"/>
  <c r="SPN28"/>
  <c r="SPO28"/>
  <c r="SPP28"/>
  <c r="SPQ28"/>
  <c r="SPR28"/>
  <c r="SPS28"/>
  <c r="SPT28"/>
  <c r="SPU28"/>
  <c r="SPV28"/>
  <c r="SPW28"/>
  <c r="SPX28"/>
  <c r="SPY28"/>
  <c r="SPZ28"/>
  <c r="SQA28"/>
  <c r="SQB28"/>
  <c r="SQC28"/>
  <c r="SQD28"/>
  <c r="SQE28"/>
  <c r="SQF28"/>
  <c r="SQG28"/>
  <c r="SQH28"/>
  <c r="SQI28"/>
  <c r="SQJ28"/>
  <c r="SQK28"/>
  <c r="SQL28"/>
  <c r="SQM28"/>
  <c r="SQN28"/>
  <c r="SQO28"/>
  <c r="SQP28"/>
  <c r="SQQ28"/>
  <c r="SQR28"/>
  <c r="SQS28"/>
  <c r="SQT28"/>
  <c r="SQU28"/>
  <c r="SQV28"/>
  <c r="SQW28"/>
  <c r="SQX28"/>
  <c r="SQY28"/>
  <c r="SQZ28"/>
  <c r="SRA28"/>
  <c r="SRB28"/>
  <c r="SRC28"/>
  <c r="SRD28"/>
  <c r="SRE28"/>
  <c r="SRF28"/>
  <c r="SRG28"/>
  <c r="SRH28"/>
  <c r="SRI28"/>
  <c r="SRJ28"/>
  <c r="SRK28"/>
  <c r="SRL28"/>
  <c r="SRM28"/>
  <c r="SRN28"/>
  <c r="SRO28"/>
  <c r="SRP28"/>
  <c r="SRQ28"/>
  <c r="SRR28"/>
  <c r="SRS28"/>
  <c r="SRT28"/>
  <c r="SRU28"/>
  <c r="SRV28"/>
  <c r="SRW28"/>
  <c r="SRX28"/>
  <c r="SRY28"/>
  <c r="SRZ28"/>
  <c r="SSA28"/>
  <c r="SSB28"/>
  <c r="SSC28"/>
  <c r="SSD28"/>
  <c r="SSE28"/>
  <c r="SSF28"/>
  <c r="SSG28"/>
  <c r="SSH28"/>
  <c r="SSI28"/>
  <c r="SSJ28"/>
  <c r="SSK28"/>
  <c r="SSL28"/>
  <c r="SSM28"/>
  <c r="SSN28"/>
  <c r="SSO28"/>
  <c r="SSP28"/>
  <c r="SSQ28"/>
  <c r="SSR28"/>
  <c r="SSS28"/>
  <c r="SST28"/>
  <c r="SSU28"/>
  <c r="SSV28"/>
  <c r="SSW28"/>
  <c r="SSX28"/>
  <c r="SSY28"/>
  <c r="SSZ28"/>
  <c r="STA28"/>
  <c r="STB28"/>
  <c r="STC28"/>
  <c r="STD28"/>
  <c r="STE28"/>
  <c r="STF28"/>
  <c r="STG28"/>
  <c r="STH28"/>
  <c r="STI28"/>
  <c r="STJ28"/>
  <c r="STK28"/>
  <c r="STL28"/>
  <c r="STM28"/>
  <c r="STN28"/>
  <c r="STO28"/>
  <c r="STP28"/>
  <c r="STQ28"/>
  <c r="STR28"/>
  <c r="STS28"/>
  <c r="STT28"/>
  <c r="STU28"/>
  <c r="STV28"/>
  <c r="STW28"/>
  <c r="STX28"/>
  <c r="STY28"/>
  <c r="STZ28"/>
  <c r="SUA28"/>
  <c r="SUB28"/>
  <c r="SUC28"/>
  <c r="SUD28"/>
  <c r="SUE28"/>
  <c r="SUF28"/>
  <c r="SUG28"/>
  <c r="SUH28"/>
  <c r="SUI28"/>
  <c r="SUJ28"/>
  <c r="SUK28"/>
  <c r="SUL28"/>
  <c r="SUM28"/>
  <c r="SUN28"/>
  <c r="SUO28"/>
  <c r="SUP28"/>
  <c r="SUQ28"/>
  <c r="SUR28"/>
  <c r="SUS28"/>
  <c r="SUT28"/>
  <c r="SUU28"/>
  <c r="SUV28"/>
  <c r="SUW28"/>
  <c r="SUX28"/>
  <c r="SUY28"/>
  <c r="SUZ28"/>
  <c r="SVA28"/>
  <c r="SVB28"/>
  <c r="SVC28"/>
  <c r="SVD28"/>
  <c r="SVE28"/>
  <c r="SVF28"/>
  <c r="SVG28"/>
  <c r="SVH28"/>
  <c r="SVI28"/>
  <c r="SVJ28"/>
  <c r="SVK28"/>
  <c r="SVL28"/>
  <c r="SVM28"/>
  <c r="SVN28"/>
  <c r="SVO28"/>
  <c r="SVP28"/>
  <c r="SVQ28"/>
  <c r="SVR28"/>
  <c r="SVS28"/>
  <c r="SVT28"/>
  <c r="SVU28"/>
  <c r="SVV28"/>
  <c r="SVW28"/>
  <c r="SVX28"/>
  <c r="SVY28"/>
  <c r="SVZ28"/>
  <c r="SWA28"/>
  <c r="SWB28"/>
  <c r="SWC28"/>
  <c r="SWD28"/>
  <c r="SWE28"/>
  <c r="SWF28"/>
  <c r="SWG28"/>
  <c r="SWH28"/>
  <c r="SWI28"/>
  <c r="SWJ28"/>
  <c r="SWK28"/>
  <c r="SWL28"/>
  <c r="SWM28"/>
  <c r="SWN28"/>
  <c r="SWO28"/>
  <c r="SWP28"/>
  <c r="SWQ28"/>
  <c r="SWR28"/>
  <c r="SWS28"/>
  <c r="SWT28"/>
  <c r="SWU28"/>
  <c r="SWV28"/>
  <c r="SWW28"/>
  <c r="SWX28"/>
  <c r="SWY28"/>
  <c r="SWZ28"/>
  <c r="SXA28"/>
  <c r="SXB28"/>
  <c r="SXC28"/>
  <c r="SXD28"/>
  <c r="SXE28"/>
  <c r="SXF28"/>
  <c r="SXG28"/>
  <c r="SXH28"/>
  <c r="SXI28"/>
  <c r="SXJ28"/>
  <c r="SXK28"/>
  <c r="SXL28"/>
  <c r="SXM28"/>
  <c r="SXN28"/>
  <c r="SXO28"/>
  <c r="SXP28"/>
  <c r="SXQ28"/>
  <c r="SXR28"/>
  <c r="SXS28"/>
  <c r="SXT28"/>
  <c r="SXU28"/>
  <c r="SXV28"/>
  <c r="SXW28"/>
  <c r="SXX28"/>
  <c r="SXY28"/>
  <c r="SXZ28"/>
  <c r="SYA28"/>
  <c r="SYB28"/>
  <c r="SYC28"/>
  <c r="SYD28"/>
  <c r="SYE28"/>
  <c r="SYF28"/>
  <c r="SYG28"/>
  <c r="SYH28"/>
  <c r="SYI28"/>
  <c r="SYJ28"/>
  <c r="SYK28"/>
  <c r="SYL28"/>
  <c r="SYM28"/>
  <c r="SYN28"/>
  <c r="SYO28"/>
  <c r="SYP28"/>
  <c r="SYQ28"/>
  <c r="SYR28"/>
  <c r="SYS28"/>
  <c r="SYT28"/>
  <c r="SYU28"/>
  <c r="SYV28"/>
  <c r="SYW28"/>
  <c r="SYX28"/>
  <c r="SYY28"/>
  <c r="SYZ28"/>
  <c r="SZA28"/>
  <c r="SZB28"/>
  <c r="SZC28"/>
  <c r="SZD28"/>
  <c r="SZE28"/>
  <c r="SZF28"/>
  <c r="SZG28"/>
  <c r="SZH28"/>
  <c r="SZI28"/>
  <c r="SZJ28"/>
  <c r="SZK28"/>
  <c r="SZL28"/>
  <c r="SZM28"/>
  <c r="SZN28"/>
  <c r="SZO28"/>
  <c r="SZP28"/>
  <c r="SZQ28"/>
  <c r="SZR28"/>
  <c r="SZS28"/>
  <c r="SZT28"/>
  <c r="SZU28"/>
  <c r="SZV28"/>
  <c r="SZW28"/>
  <c r="SZX28"/>
  <c r="SZY28"/>
  <c r="SZZ28"/>
  <c r="TAA28"/>
  <c r="TAB28"/>
  <c r="TAC28"/>
  <c r="TAD28"/>
  <c r="TAE28"/>
  <c r="TAF28"/>
  <c r="TAG28"/>
  <c r="TAH28"/>
  <c r="TAI28"/>
  <c r="TAJ28"/>
  <c r="TAK28"/>
  <c r="TAL28"/>
  <c r="TAM28"/>
  <c r="TAN28"/>
  <c r="TAO28"/>
  <c r="TAP28"/>
  <c r="TAQ28"/>
  <c r="TAR28"/>
  <c r="TAS28"/>
  <c r="TAT28"/>
  <c r="TAU28"/>
  <c r="TAV28"/>
  <c r="TAW28"/>
  <c r="TAX28"/>
  <c r="TAY28"/>
  <c r="TAZ28"/>
  <c r="TBA28"/>
  <c r="TBB28"/>
  <c r="TBC28"/>
  <c r="TBD28"/>
  <c r="TBE28"/>
  <c r="TBF28"/>
  <c r="TBG28"/>
  <c r="TBH28"/>
  <c r="TBI28"/>
  <c r="TBJ28"/>
  <c r="TBK28"/>
  <c r="TBL28"/>
  <c r="TBM28"/>
  <c r="TBN28"/>
  <c r="TBO28"/>
  <c r="TBP28"/>
  <c r="TBQ28"/>
  <c r="TBR28"/>
  <c r="TBS28"/>
  <c r="TBT28"/>
  <c r="TBU28"/>
  <c r="TBV28"/>
  <c r="TBW28"/>
  <c r="TBX28"/>
  <c r="TBY28"/>
  <c r="TBZ28"/>
  <c r="TCA28"/>
  <c r="TCB28"/>
  <c r="TCC28"/>
  <c r="TCD28"/>
  <c r="TCE28"/>
  <c r="TCF28"/>
  <c r="TCG28"/>
  <c r="TCH28"/>
  <c r="TCI28"/>
  <c r="TCJ28"/>
  <c r="TCK28"/>
  <c r="TCL28"/>
  <c r="TCM28"/>
  <c r="TCN28"/>
  <c r="TCO28"/>
  <c r="TCP28"/>
  <c r="TCQ28"/>
  <c r="TCR28"/>
  <c r="TCS28"/>
  <c r="TCT28"/>
  <c r="TCU28"/>
  <c r="TCV28"/>
  <c r="TCW28"/>
  <c r="TCX28"/>
  <c r="TCY28"/>
  <c r="TCZ28"/>
  <c r="TDA28"/>
  <c r="TDB28"/>
  <c r="TDC28"/>
  <c r="TDD28"/>
  <c r="TDE28"/>
  <c r="TDF28"/>
  <c r="TDG28"/>
  <c r="TDH28"/>
  <c r="TDI28"/>
  <c r="TDJ28"/>
  <c r="TDK28"/>
  <c r="TDL28"/>
  <c r="TDM28"/>
  <c r="TDN28"/>
  <c r="TDO28"/>
  <c r="TDP28"/>
  <c r="TDQ28"/>
  <c r="TDR28"/>
  <c r="TDS28"/>
  <c r="TDT28"/>
  <c r="TDU28"/>
  <c r="TDV28"/>
  <c r="TDW28"/>
  <c r="TDX28"/>
  <c r="TDY28"/>
  <c r="TDZ28"/>
  <c r="TEA28"/>
  <c r="TEB28"/>
  <c r="TEC28"/>
  <c r="TED28"/>
  <c r="TEE28"/>
  <c r="TEF28"/>
  <c r="TEG28"/>
  <c r="TEH28"/>
  <c r="TEI28"/>
  <c r="TEJ28"/>
  <c r="TEK28"/>
  <c r="TEL28"/>
  <c r="TEM28"/>
  <c r="TEN28"/>
  <c r="TEO28"/>
  <c r="TEP28"/>
  <c r="TEQ28"/>
  <c r="TER28"/>
  <c r="TES28"/>
  <c r="TET28"/>
  <c r="TEU28"/>
  <c r="TEV28"/>
  <c r="TEW28"/>
  <c r="TEX28"/>
  <c r="TEY28"/>
  <c r="TEZ28"/>
  <c r="TFA28"/>
  <c r="TFB28"/>
  <c r="TFC28"/>
  <c r="TFD28"/>
  <c r="TFE28"/>
  <c r="TFF28"/>
  <c r="TFG28"/>
  <c r="TFH28"/>
  <c r="TFI28"/>
  <c r="TFJ28"/>
  <c r="TFK28"/>
  <c r="TFL28"/>
  <c r="TFM28"/>
  <c r="TFN28"/>
  <c r="TFO28"/>
  <c r="TFP28"/>
  <c r="TFQ28"/>
  <c r="TFR28"/>
  <c r="TFS28"/>
  <c r="TFT28"/>
  <c r="TFU28"/>
  <c r="TFV28"/>
  <c r="TFW28"/>
  <c r="TFX28"/>
  <c r="TFY28"/>
  <c r="TFZ28"/>
  <c r="TGA28"/>
  <c r="TGB28"/>
  <c r="TGC28"/>
  <c r="TGD28"/>
  <c r="TGE28"/>
  <c r="TGF28"/>
  <c r="TGG28"/>
  <c r="TGH28"/>
  <c r="TGI28"/>
  <c r="TGJ28"/>
  <c r="TGK28"/>
  <c r="TGL28"/>
  <c r="TGM28"/>
  <c r="TGN28"/>
  <c r="TGO28"/>
  <c r="TGP28"/>
  <c r="TGQ28"/>
  <c r="TGR28"/>
  <c r="TGS28"/>
  <c r="TGT28"/>
  <c r="TGU28"/>
  <c r="TGV28"/>
  <c r="TGW28"/>
  <c r="TGX28"/>
  <c r="TGY28"/>
  <c r="TGZ28"/>
  <c r="THA28"/>
  <c r="THB28"/>
  <c r="THC28"/>
  <c r="THD28"/>
  <c r="THE28"/>
  <c r="THF28"/>
  <c r="THG28"/>
  <c r="THH28"/>
  <c r="THI28"/>
  <c r="THJ28"/>
  <c r="THK28"/>
  <c r="THL28"/>
  <c r="THM28"/>
  <c r="THN28"/>
  <c r="THO28"/>
  <c r="THP28"/>
  <c r="THQ28"/>
  <c r="THR28"/>
  <c r="THS28"/>
  <c r="THT28"/>
  <c r="THU28"/>
  <c r="THV28"/>
  <c r="THW28"/>
  <c r="THX28"/>
  <c r="THY28"/>
  <c r="THZ28"/>
  <c r="TIA28"/>
  <c r="TIB28"/>
  <c r="TIC28"/>
  <c r="TID28"/>
  <c r="TIE28"/>
  <c r="TIF28"/>
  <c r="TIG28"/>
  <c r="TIH28"/>
  <c r="TII28"/>
  <c r="TIJ28"/>
  <c r="TIK28"/>
  <c r="TIL28"/>
  <c r="TIM28"/>
  <c r="TIN28"/>
  <c r="TIO28"/>
  <c r="TIP28"/>
  <c r="TIQ28"/>
  <c r="TIR28"/>
  <c r="TIS28"/>
  <c r="TIT28"/>
  <c r="TIU28"/>
  <c r="TIV28"/>
  <c r="TIW28"/>
  <c r="TIX28"/>
  <c r="TIY28"/>
  <c r="TIZ28"/>
  <c r="TJA28"/>
  <c r="TJB28"/>
  <c r="TJC28"/>
  <c r="TJD28"/>
  <c r="TJE28"/>
  <c r="TJF28"/>
  <c r="TJG28"/>
  <c r="TJH28"/>
  <c r="TJI28"/>
  <c r="TJJ28"/>
  <c r="TJK28"/>
  <c r="TJL28"/>
  <c r="TJM28"/>
  <c r="TJN28"/>
  <c r="TJO28"/>
  <c r="TJP28"/>
  <c r="TJQ28"/>
  <c r="TJR28"/>
  <c r="TJS28"/>
  <c r="TJT28"/>
  <c r="TJU28"/>
  <c r="TJV28"/>
  <c r="TJW28"/>
  <c r="TJX28"/>
  <c r="TJY28"/>
  <c r="TJZ28"/>
  <c r="TKA28"/>
  <c r="TKB28"/>
  <c r="TKC28"/>
  <c r="TKD28"/>
  <c r="TKE28"/>
  <c r="TKF28"/>
  <c r="TKG28"/>
  <c r="TKH28"/>
  <c r="TKI28"/>
  <c r="TKJ28"/>
  <c r="TKK28"/>
  <c r="TKL28"/>
  <c r="TKM28"/>
  <c r="TKN28"/>
  <c r="TKO28"/>
  <c r="TKP28"/>
  <c r="TKQ28"/>
  <c r="TKR28"/>
  <c r="TKS28"/>
  <c r="TKT28"/>
  <c r="TKU28"/>
  <c r="TKV28"/>
  <c r="TKW28"/>
  <c r="TKX28"/>
  <c r="TKY28"/>
  <c r="TKZ28"/>
  <c r="TLA28"/>
  <c r="TLB28"/>
  <c r="TLC28"/>
  <c r="TLD28"/>
  <c r="TLE28"/>
  <c r="TLF28"/>
  <c r="TLG28"/>
  <c r="TLH28"/>
  <c r="TLI28"/>
  <c r="TLJ28"/>
  <c r="TLK28"/>
  <c r="TLL28"/>
  <c r="TLM28"/>
  <c r="TLN28"/>
  <c r="TLO28"/>
  <c r="TLP28"/>
  <c r="TLQ28"/>
  <c r="TLR28"/>
  <c r="TLS28"/>
  <c r="TLT28"/>
  <c r="TLU28"/>
  <c r="TLV28"/>
  <c r="TLW28"/>
  <c r="TLX28"/>
  <c r="TLY28"/>
  <c r="TLZ28"/>
  <c r="TMA28"/>
  <c r="TMB28"/>
  <c r="TMC28"/>
  <c r="TMD28"/>
  <c r="TME28"/>
  <c r="TMF28"/>
  <c r="TMG28"/>
  <c r="TMH28"/>
  <c r="TMI28"/>
  <c r="TMJ28"/>
  <c r="TMK28"/>
  <c r="TML28"/>
  <c r="TMM28"/>
  <c r="TMN28"/>
  <c r="TMO28"/>
  <c r="TMP28"/>
  <c r="TMQ28"/>
  <c r="TMR28"/>
  <c r="TMS28"/>
  <c r="TMT28"/>
  <c r="TMU28"/>
  <c r="TMV28"/>
  <c r="TMW28"/>
  <c r="TMX28"/>
  <c r="TMY28"/>
  <c r="TMZ28"/>
  <c r="TNA28"/>
  <c r="TNB28"/>
  <c r="TNC28"/>
  <c r="TND28"/>
  <c r="TNE28"/>
  <c r="TNF28"/>
  <c r="TNG28"/>
  <c r="TNH28"/>
  <c r="TNI28"/>
  <c r="TNJ28"/>
  <c r="TNK28"/>
  <c r="TNL28"/>
  <c r="TNM28"/>
  <c r="TNN28"/>
  <c r="TNO28"/>
  <c r="TNP28"/>
  <c r="TNQ28"/>
  <c r="TNR28"/>
  <c r="TNS28"/>
  <c r="TNT28"/>
  <c r="TNU28"/>
  <c r="TNV28"/>
  <c r="TNW28"/>
  <c r="TNX28"/>
  <c r="TNY28"/>
  <c r="TNZ28"/>
  <c r="TOA28"/>
  <c r="TOB28"/>
  <c r="TOC28"/>
  <c r="TOD28"/>
  <c r="TOE28"/>
  <c r="TOF28"/>
  <c r="TOG28"/>
  <c r="TOH28"/>
  <c r="TOI28"/>
  <c r="TOJ28"/>
  <c r="TOK28"/>
  <c r="TOL28"/>
  <c r="TOM28"/>
  <c r="TON28"/>
  <c r="TOO28"/>
  <c r="TOP28"/>
  <c r="TOQ28"/>
  <c r="TOR28"/>
  <c r="TOS28"/>
  <c r="TOT28"/>
  <c r="TOU28"/>
  <c r="TOV28"/>
  <c r="TOW28"/>
  <c r="TOX28"/>
  <c r="TOY28"/>
  <c r="TOZ28"/>
  <c r="TPA28"/>
  <c r="TPB28"/>
  <c r="TPC28"/>
  <c r="TPD28"/>
  <c r="TPE28"/>
  <c r="TPF28"/>
  <c r="TPG28"/>
  <c r="TPH28"/>
  <c r="TPI28"/>
  <c r="TPJ28"/>
  <c r="TPK28"/>
  <c r="TPL28"/>
  <c r="TPM28"/>
  <c r="TPN28"/>
  <c r="TPO28"/>
  <c r="TPP28"/>
  <c r="TPQ28"/>
  <c r="TPR28"/>
  <c r="TPS28"/>
  <c r="TPT28"/>
  <c r="TPU28"/>
  <c r="TPV28"/>
  <c r="TPW28"/>
  <c r="TPX28"/>
  <c r="TPY28"/>
  <c r="TPZ28"/>
  <c r="TQA28"/>
  <c r="TQB28"/>
  <c r="TQC28"/>
  <c r="TQD28"/>
  <c r="TQE28"/>
  <c r="TQF28"/>
  <c r="TQG28"/>
  <c r="TQH28"/>
  <c r="TQI28"/>
  <c r="TQJ28"/>
  <c r="TQK28"/>
  <c r="TQL28"/>
  <c r="TQM28"/>
  <c r="TQN28"/>
  <c r="TQO28"/>
  <c r="TQP28"/>
  <c r="TQQ28"/>
  <c r="TQR28"/>
  <c r="TQS28"/>
  <c r="TQT28"/>
  <c r="TQU28"/>
  <c r="TQV28"/>
  <c r="TQW28"/>
  <c r="TQX28"/>
  <c r="TQY28"/>
  <c r="TQZ28"/>
  <c r="TRA28"/>
  <c r="TRB28"/>
  <c r="TRC28"/>
  <c r="TRD28"/>
  <c r="TRE28"/>
  <c r="TRF28"/>
  <c r="TRG28"/>
  <c r="TRH28"/>
  <c r="TRI28"/>
  <c r="TRJ28"/>
  <c r="TRK28"/>
  <c r="TRL28"/>
  <c r="TRM28"/>
  <c r="TRN28"/>
  <c r="TRO28"/>
  <c r="TRP28"/>
  <c r="TRQ28"/>
  <c r="TRR28"/>
  <c r="TRS28"/>
  <c r="TRT28"/>
  <c r="TRU28"/>
  <c r="TRV28"/>
  <c r="TRW28"/>
  <c r="TRX28"/>
  <c r="TRY28"/>
  <c r="TRZ28"/>
  <c r="TSA28"/>
  <c r="TSB28"/>
  <c r="TSC28"/>
  <c r="TSD28"/>
  <c r="TSE28"/>
  <c r="TSF28"/>
  <c r="TSG28"/>
  <c r="TSH28"/>
  <c r="TSI28"/>
  <c r="TSJ28"/>
  <c r="TSK28"/>
  <c r="TSL28"/>
  <c r="TSM28"/>
  <c r="TSN28"/>
  <c r="TSO28"/>
  <c r="TSP28"/>
  <c r="TSQ28"/>
  <c r="TSR28"/>
  <c r="TSS28"/>
  <c r="TST28"/>
  <c r="TSU28"/>
  <c r="TSV28"/>
  <c r="TSW28"/>
  <c r="TSX28"/>
  <c r="TSY28"/>
  <c r="TSZ28"/>
  <c r="TTA28"/>
  <c r="TTB28"/>
  <c r="TTC28"/>
  <c r="TTD28"/>
  <c r="TTE28"/>
  <c r="TTF28"/>
  <c r="TTG28"/>
  <c r="TTH28"/>
  <c r="TTI28"/>
  <c r="TTJ28"/>
  <c r="TTK28"/>
  <c r="TTL28"/>
  <c r="TTM28"/>
  <c r="TTN28"/>
  <c r="TTO28"/>
  <c r="TTP28"/>
  <c r="TTQ28"/>
  <c r="TTR28"/>
  <c r="TTS28"/>
  <c r="TTT28"/>
  <c r="TTU28"/>
  <c r="TTV28"/>
  <c r="TTW28"/>
  <c r="TTX28"/>
  <c r="TTY28"/>
  <c r="TTZ28"/>
  <c r="TUA28"/>
  <c r="TUB28"/>
  <c r="TUC28"/>
  <c r="TUD28"/>
  <c r="TUE28"/>
  <c r="TUF28"/>
  <c r="TUG28"/>
  <c r="TUH28"/>
  <c r="TUI28"/>
  <c r="TUJ28"/>
  <c r="TUK28"/>
  <c r="TUL28"/>
  <c r="TUM28"/>
  <c r="TUN28"/>
  <c r="TUO28"/>
  <c r="TUP28"/>
  <c r="TUQ28"/>
  <c r="TUR28"/>
  <c r="TUS28"/>
  <c r="TUT28"/>
  <c r="TUU28"/>
  <c r="TUV28"/>
  <c r="TUW28"/>
  <c r="TUX28"/>
  <c r="TUY28"/>
  <c r="TUZ28"/>
  <c r="TVA28"/>
  <c r="TVB28"/>
  <c r="TVC28"/>
  <c r="TVD28"/>
  <c r="TVE28"/>
  <c r="TVF28"/>
  <c r="TVG28"/>
  <c r="TVH28"/>
  <c r="TVI28"/>
  <c r="TVJ28"/>
  <c r="TVK28"/>
  <c r="TVL28"/>
  <c r="TVM28"/>
  <c r="TVN28"/>
  <c r="TVO28"/>
  <c r="TVP28"/>
  <c r="TVQ28"/>
  <c r="TVR28"/>
  <c r="TVS28"/>
  <c r="TVT28"/>
  <c r="TVU28"/>
  <c r="TVV28"/>
  <c r="TVW28"/>
  <c r="TVX28"/>
  <c r="TVY28"/>
  <c r="TVZ28"/>
  <c r="TWA28"/>
  <c r="TWB28"/>
  <c r="TWC28"/>
  <c r="TWD28"/>
  <c r="TWE28"/>
  <c r="TWF28"/>
  <c r="TWG28"/>
  <c r="TWH28"/>
  <c r="TWI28"/>
  <c r="TWJ28"/>
  <c r="TWK28"/>
  <c r="TWL28"/>
  <c r="TWM28"/>
  <c r="TWN28"/>
  <c r="TWO28"/>
  <c r="TWP28"/>
  <c r="TWQ28"/>
  <c r="TWR28"/>
  <c r="TWS28"/>
  <c r="TWT28"/>
  <c r="TWU28"/>
  <c r="TWV28"/>
  <c r="TWW28"/>
  <c r="TWX28"/>
  <c r="TWY28"/>
  <c r="TWZ28"/>
  <c r="TXA28"/>
  <c r="TXB28"/>
  <c r="TXC28"/>
  <c r="TXD28"/>
  <c r="TXE28"/>
  <c r="TXF28"/>
  <c r="TXG28"/>
  <c r="TXH28"/>
  <c r="TXI28"/>
  <c r="TXJ28"/>
  <c r="TXK28"/>
  <c r="TXL28"/>
  <c r="TXM28"/>
  <c r="TXN28"/>
  <c r="TXO28"/>
  <c r="TXP28"/>
  <c r="TXQ28"/>
  <c r="TXR28"/>
  <c r="TXS28"/>
  <c r="TXT28"/>
  <c r="TXU28"/>
  <c r="TXV28"/>
  <c r="TXW28"/>
  <c r="TXX28"/>
  <c r="TXY28"/>
  <c r="TXZ28"/>
  <c r="TYA28"/>
  <c r="TYB28"/>
  <c r="TYC28"/>
  <c r="TYD28"/>
  <c r="TYE28"/>
  <c r="TYF28"/>
  <c r="TYG28"/>
  <c r="TYH28"/>
  <c r="TYI28"/>
  <c r="TYJ28"/>
  <c r="TYK28"/>
  <c r="TYL28"/>
  <c r="TYM28"/>
  <c r="TYN28"/>
  <c r="TYO28"/>
  <c r="TYP28"/>
  <c r="TYQ28"/>
  <c r="TYR28"/>
  <c r="TYS28"/>
  <c r="TYT28"/>
  <c r="TYU28"/>
  <c r="TYV28"/>
  <c r="TYW28"/>
  <c r="TYX28"/>
  <c r="TYY28"/>
  <c r="TYZ28"/>
  <c r="TZA28"/>
  <c r="TZB28"/>
  <c r="TZC28"/>
  <c r="TZD28"/>
  <c r="TZE28"/>
  <c r="TZF28"/>
  <c r="TZG28"/>
  <c r="TZH28"/>
  <c r="TZI28"/>
  <c r="TZJ28"/>
  <c r="TZK28"/>
  <c r="TZL28"/>
  <c r="TZM28"/>
  <c r="TZN28"/>
  <c r="TZO28"/>
  <c r="TZP28"/>
  <c r="TZQ28"/>
  <c r="TZR28"/>
  <c r="TZS28"/>
  <c r="TZT28"/>
  <c r="TZU28"/>
  <c r="TZV28"/>
  <c r="TZW28"/>
  <c r="TZX28"/>
  <c r="TZY28"/>
  <c r="TZZ28"/>
  <c r="UAA28"/>
  <c r="UAB28"/>
  <c r="UAC28"/>
  <c r="UAD28"/>
  <c r="UAE28"/>
  <c r="UAF28"/>
  <c r="UAG28"/>
  <c r="UAH28"/>
  <c r="UAI28"/>
  <c r="UAJ28"/>
  <c r="UAK28"/>
  <c r="UAL28"/>
  <c r="UAM28"/>
  <c r="UAN28"/>
  <c r="UAO28"/>
  <c r="UAP28"/>
  <c r="UAQ28"/>
  <c r="UAR28"/>
  <c r="UAS28"/>
  <c r="UAT28"/>
  <c r="UAU28"/>
  <c r="UAV28"/>
  <c r="UAW28"/>
  <c r="UAX28"/>
  <c r="UAY28"/>
  <c r="UAZ28"/>
  <c r="UBA28"/>
  <c r="UBB28"/>
  <c r="UBC28"/>
  <c r="UBD28"/>
  <c r="UBE28"/>
  <c r="UBF28"/>
  <c r="UBG28"/>
  <c r="UBH28"/>
  <c r="UBI28"/>
  <c r="UBJ28"/>
  <c r="UBK28"/>
  <c r="UBL28"/>
  <c r="UBM28"/>
  <c r="UBN28"/>
  <c r="UBO28"/>
  <c r="UBP28"/>
  <c r="UBQ28"/>
  <c r="UBR28"/>
  <c r="UBS28"/>
  <c r="UBT28"/>
  <c r="UBU28"/>
  <c r="UBV28"/>
  <c r="UBW28"/>
  <c r="UBX28"/>
  <c r="UBY28"/>
  <c r="UBZ28"/>
  <c r="UCA28"/>
  <c r="UCB28"/>
  <c r="UCC28"/>
  <c r="UCD28"/>
  <c r="UCE28"/>
  <c r="UCF28"/>
  <c r="UCG28"/>
  <c r="UCH28"/>
  <c r="UCI28"/>
  <c r="UCJ28"/>
  <c r="UCK28"/>
  <c r="UCL28"/>
  <c r="UCM28"/>
  <c r="UCN28"/>
  <c r="UCO28"/>
  <c r="UCP28"/>
  <c r="UCQ28"/>
  <c r="UCR28"/>
  <c r="UCS28"/>
  <c r="UCT28"/>
  <c r="UCU28"/>
  <c r="UCV28"/>
  <c r="UCW28"/>
  <c r="UCX28"/>
  <c r="UCY28"/>
  <c r="UCZ28"/>
  <c r="UDA28"/>
  <c r="UDB28"/>
  <c r="UDC28"/>
  <c r="UDD28"/>
  <c r="UDE28"/>
  <c r="UDF28"/>
  <c r="UDG28"/>
  <c r="UDH28"/>
  <c r="UDI28"/>
  <c r="UDJ28"/>
  <c r="UDK28"/>
  <c r="UDL28"/>
  <c r="UDM28"/>
  <c r="UDN28"/>
  <c r="UDO28"/>
  <c r="UDP28"/>
  <c r="UDQ28"/>
  <c r="UDR28"/>
  <c r="UDS28"/>
  <c r="UDT28"/>
  <c r="UDU28"/>
  <c r="UDV28"/>
  <c r="UDW28"/>
  <c r="UDX28"/>
  <c r="UDY28"/>
  <c r="UDZ28"/>
  <c r="UEA28"/>
  <c r="UEB28"/>
  <c r="UEC28"/>
  <c r="UED28"/>
  <c r="UEE28"/>
  <c r="UEF28"/>
  <c r="UEG28"/>
  <c r="UEH28"/>
  <c r="UEI28"/>
  <c r="UEJ28"/>
  <c r="UEK28"/>
  <c r="UEL28"/>
  <c r="UEM28"/>
  <c r="UEN28"/>
  <c r="UEO28"/>
  <c r="UEP28"/>
  <c r="UEQ28"/>
  <c r="UER28"/>
  <c r="UES28"/>
  <c r="UET28"/>
  <c r="UEU28"/>
  <c r="UEV28"/>
  <c r="UEW28"/>
  <c r="UEX28"/>
  <c r="UEY28"/>
  <c r="UEZ28"/>
  <c r="UFA28"/>
  <c r="UFB28"/>
  <c r="UFC28"/>
  <c r="UFD28"/>
  <c r="UFE28"/>
  <c r="UFF28"/>
  <c r="UFG28"/>
  <c r="UFH28"/>
  <c r="UFI28"/>
  <c r="UFJ28"/>
  <c r="UFK28"/>
  <c r="UFL28"/>
  <c r="UFM28"/>
  <c r="UFN28"/>
  <c r="UFO28"/>
  <c r="UFP28"/>
  <c r="UFQ28"/>
  <c r="UFR28"/>
  <c r="UFS28"/>
  <c r="UFT28"/>
  <c r="UFU28"/>
  <c r="UFV28"/>
  <c r="UFW28"/>
  <c r="UFX28"/>
  <c r="UFY28"/>
  <c r="UFZ28"/>
  <c r="UGA28"/>
  <c r="UGB28"/>
  <c r="UGC28"/>
  <c r="UGD28"/>
  <c r="UGE28"/>
  <c r="UGF28"/>
  <c r="UGG28"/>
  <c r="UGH28"/>
  <c r="UGI28"/>
  <c r="UGJ28"/>
  <c r="UGK28"/>
  <c r="UGL28"/>
  <c r="UGM28"/>
  <c r="UGN28"/>
  <c r="UGO28"/>
  <c r="UGP28"/>
  <c r="UGQ28"/>
  <c r="UGR28"/>
  <c r="UGS28"/>
  <c r="UGT28"/>
  <c r="UGU28"/>
  <c r="UGV28"/>
  <c r="UGW28"/>
  <c r="UGX28"/>
  <c r="UGY28"/>
  <c r="UGZ28"/>
  <c r="UHA28"/>
  <c r="UHB28"/>
  <c r="UHC28"/>
  <c r="UHD28"/>
  <c r="UHE28"/>
  <c r="UHF28"/>
  <c r="UHG28"/>
  <c r="UHH28"/>
  <c r="UHI28"/>
  <c r="UHJ28"/>
  <c r="UHK28"/>
  <c r="UHL28"/>
  <c r="UHM28"/>
  <c r="UHN28"/>
  <c r="UHO28"/>
  <c r="UHP28"/>
  <c r="UHQ28"/>
  <c r="UHR28"/>
  <c r="UHS28"/>
  <c r="UHT28"/>
  <c r="UHU28"/>
  <c r="UHV28"/>
  <c r="UHW28"/>
  <c r="UHX28"/>
  <c r="UHY28"/>
  <c r="UHZ28"/>
  <c r="UIA28"/>
  <c r="UIB28"/>
  <c r="UIC28"/>
  <c r="UID28"/>
  <c r="UIE28"/>
  <c r="UIF28"/>
  <c r="UIG28"/>
  <c r="UIH28"/>
  <c r="UII28"/>
  <c r="UIJ28"/>
  <c r="UIK28"/>
  <c r="UIL28"/>
  <c r="UIM28"/>
  <c r="UIN28"/>
  <c r="UIO28"/>
  <c r="UIP28"/>
  <c r="UIQ28"/>
  <c r="UIR28"/>
  <c r="UIS28"/>
  <c r="UIT28"/>
  <c r="UIU28"/>
  <c r="UIV28"/>
  <c r="UIW28"/>
  <c r="UIX28"/>
  <c r="UIY28"/>
  <c r="UIZ28"/>
  <c r="UJA28"/>
  <c r="UJB28"/>
  <c r="UJC28"/>
  <c r="UJD28"/>
  <c r="UJE28"/>
  <c r="UJF28"/>
  <c r="UJG28"/>
  <c r="UJH28"/>
  <c r="UJI28"/>
  <c r="UJJ28"/>
  <c r="UJK28"/>
  <c r="UJL28"/>
  <c r="UJM28"/>
  <c r="UJN28"/>
  <c r="UJO28"/>
  <c r="UJP28"/>
  <c r="UJQ28"/>
  <c r="UJR28"/>
  <c r="UJS28"/>
  <c r="UJT28"/>
  <c r="UJU28"/>
  <c r="UJV28"/>
  <c r="UJW28"/>
  <c r="UJX28"/>
  <c r="UJY28"/>
  <c r="UJZ28"/>
  <c r="UKA28"/>
  <c r="UKB28"/>
  <c r="UKC28"/>
  <c r="UKD28"/>
  <c r="UKE28"/>
  <c r="UKF28"/>
  <c r="UKG28"/>
  <c r="UKH28"/>
  <c r="UKI28"/>
  <c r="UKJ28"/>
  <c r="UKK28"/>
  <c r="UKL28"/>
  <c r="UKM28"/>
  <c r="UKN28"/>
  <c r="UKO28"/>
  <c r="UKP28"/>
  <c r="UKQ28"/>
  <c r="UKR28"/>
  <c r="UKS28"/>
  <c r="UKT28"/>
  <c r="UKU28"/>
  <c r="UKV28"/>
  <c r="UKW28"/>
  <c r="UKX28"/>
  <c r="UKY28"/>
  <c r="UKZ28"/>
  <c r="ULA28"/>
  <c r="ULB28"/>
  <c r="ULC28"/>
  <c r="ULD28"/>
  <c r="ULE28"/>
  <c r="ULF28"/>
  <c r="ULG28"/>
  <c r="ULH28"/>
  <c r="ULI28"/>
  <c r="ULJ28"/>
  <c r="ULK28"/>
  <c r="ULL28"/>
  <c r="ULM28"/>
  <c r="ULN28"/>
  <c r="ULO28"/>
  <c r="ULP28"/>
  <c r="ULQ28"/>
  <c r="ULR28"/>
  <c r="ULS28"/>
  <c r="ULT28"/>
  <c r="ULU28"/>
  <c r="ULV28"/>
  <c r="ULW28"/>
  <c r="ULX28"/>
  <c r="ULY28"/>
  <c r="ULZ28"/>
  <c r="UMA28"/>
  <c r="UMB28"/>
  <c r="UMC28"/>
  <c r="UMD28"/>
  <c r="UME28"/>
  <c r="UMF28"/>
  <c r="UMG28"/>
  <c r="UMH28"/>
  <c r="UMI28"/>
  <c r="UMJ28"/>
  <c r="UMK28"/>
  <c r="UML28"/>
  <c r="UMM28"/>
  <c r="UMN28"/>
  <c r="UMO28"/>
  <c r="UMP28"/>
  <c r="UMQ28"/>
  <c r="UMR28"/>
  <c r="UMS28"/>
  <c r="UMT28"/>
  <c r="UMU28"/>
  <c r="UMV28"/>
  <c r="UMW28"/>
  <c r="UMX28"/>
  <c r="UMY28"/>
  <c r="UMZ28"/>
  <c r="UNA28"/>
  <c r="UNB28"/>
  <c r="UNC28"/>
  <c r="UND28"/>
  <c r="UNE28"/>
  <c r="UNF28"/>
  <c r="UNG28"/>
  <c r="UNH28"/>
  <c r="UNI28"/>
  <c r="UNJ28"/>
  <c r="UNK28"/>
  <c r="UNL28"/>
  <c r="UNM28"/>
  <c r="UNN28"/>
  <c r="UNO28"/>
  <c r="UNP28"/>
  <c r="UNQ28"/>
  <c r="UNR28"/>
  <c r="UNS28"/>
  <c r="UNT28"/>
  <c r="UNU28"/>
  <c r="UNV28"/>
  <c r="UNW28"/>
  <c r="UNX28"/>
  <c r="UNY28"/>
  <c r="UNZ28"/>
  <c r="UOA28"/>
  <c r="UOB28"/>
  <c r="UOC28"/>
  <c r="UOD28"/>
  <c r="UOE28"/>
  <c r="UOF28"/>
  <c r="UOG28"/>
  <c r="UOH28"/>
  <c r="UOI28"/>
  <c r="UOJ28"/>
  <c r="UOK28"/>
  <c r="UOL28"/>
  <c r="UOM28"/>
  <c r="UON28"/>
  <c r="UOO28"/>
  <c r="UOP28"/>
  <c r="UOQ28"/>
  <c r="UOR28"/>
  <c r="UOS28"/>
  <c r="UOT28"/>
  <c r="UOU28"/>
  <c r="UOV28"/>
  <c r="UOW28"/>
  <c r="UOX28"/>
  <c r="UOY28"/>
  <c r="UOZ28"/>
  <c r="UPA28"/>
  <c r="UPB28"/>
  <c r="UPC28"/>
  <c r="UPD28"/>
  <c r="UPE28"/>
  <c r="UPF28"/>
  <c r="UPG28"/>
  <c r="UPH28"/>
  <c r="UPI28"/>
  <c r="UPJ28"/>
  <c r="UPK28"/>
  <c r="UPL28"/>
  <c r="UPM28"/>
  <c r="UPN28"/>
  <c r="UPO28"/>
  <c r="UPP28"/>
  <c r="UPQ28"/>
  <c r="UPR28"/>
  <c r="UPS28"/>
  <c r="UPT28"/>
  <c r="UPU28"/>
  <c r="UPV28"/>
  <c r="UPW28"/>
  <c r="UPX28"/>
  <c r="UPY28"/>
  <c r="UPZ28"/>
  <c r="UQA28"/>
  <c r="UQB28"/>
  <c r="UQC28"/>
  <c r="UQD28"/>
  <c r="UQE28"/>
  <c r="UQF28"/>
  <c r="UQG28"/>
  <c r="UQH28"/>
  <c r="UQI28"/>
  <c r="UQJ28"/>
  <c r="UQK28"/>
  <c r="UQL28"/>
  <c r="UQM28"/>
  <c r="UQN28"/>
  <c r="UQO28"/>
  <c r="UQP28"/>
  <c r="UQQ28"/>
  <c r="UQR28"/>
  <c r="UQS28"/>
  <c r="UQT28"/>
  <c r="UQU28"/>
  <c r="UQV28"/>
  <c r="UQW28"/>
  <c r="UQX28"/>
  <c r="UQY28"/>
  <c r="UQZ28"/>
  <c r="URA28"/>
  <c r="URB28"/>
  <c r="URC28"/>
  <c r="URD28"/>
  <c r="URE28"/>
  <c r="URF28"/>
  <c r="URG28"/>
  <c r="URH28"/>
  <c r="URI28"/>
  <c r="URJ28"/>
  <c r="URK28"/>
  <c r="URL28"/>
  <c r="URM28"/>
  <c r="URN28"/>
  <c r="URO28"/>
  <c r="URP28"/>
  <c r="URQ28"/>
  <c r="URR28"/>
  <c r="URS28"/>
  <c r="URT28"/>
  <c r="URU28"/>
  <c r="URV28"/>
  <c r="URW28"/>
  <c r="URX28"/>
  <c r="URY28"/>
  <c r="URZ28"/>
  <c r="USA28"/>
  <c r="USB28"/>
  <c r="USC28"/>
  <c r="USD28"/>
  <c r="USE28"/>
  <c r="USF28"/>
  <c r="USG28"/>
  <c r="USH28"/>
  <c r="USI28"/>
  <c r="USJ28"/>
  <c r="USK28"/>
  <c r="USL28"/>
  <c r="USM28"/>
  <c r="USN28"/>
  <c r="USO28"/>
  <c r="USP28"/>
  <c r="USQ28"/>
  <c r="USR28"/>
  <c r="USS28"/>
  <c r="UST28"/>
  <c r="USU28"/>
  <c r="USV28"/>
  <c r="USW28"/>
  <c r="USX28"/>
  <c r="USY28"/>
  <c r="USZ28"/>
  <c r="UTA28"/>
  <c r="UTB28"/>
  <c r="UTC28"/>
  <c r="UTD28"/>
  <c r="UTE28"/>
  <c r="UTF28"/>
  <c r="UTG28"/>
  <c r="UTH28"/>
  <c r="UTI28"/>
  <c r="UTJ28"/>
  <c r="UTK28"/>
  <c r="UTL28"/>
  <c r="UTM28"/>
  <c r="UTN28"/>
  <c r="UTO28"/>
  <c r="UTP28"/>
  <c r="UTQ28"/>
  <c r="UTR28"/>
  <c r="UTS28"/>
  <c r="UTT28"/>
  <c r="UTU28"/>
  <c r="UTV28"/>
  <c r="UTW28"/>
  <c r="UTX28"/>
  <c r="UTY28"/>
  <c r="UTZ28"/>
  <c r="UUA28"/>
  <c r="UUB28"/>
  <c r="UUC28"/>
  <c r="UUD28"/>
  <c r="UUE28"/>
  <c r="UUF28"/>
  <c r="UUG28"/>
  <c r="UUH28"/>
  <c r="UUI28"/>
  <c r="UUJ28"/>
  <c r="UUK28"/>
  <c r="UUL28"/>
  <c r="UUM28"/>
  <c r="UUN28"/>
  <c r="UUO28"/>
  <c r="UUP28"/>
  <c r="UUQ28"/>
  <c r="UUR28"/>
  <c r="UUS28"/>
  <c r="UUT28"/>
  <c r="UUU28"/>
  <c r="UUV28"/>
  <c r="UUW28"/>
  <c r="UUX28"/>
  <c r="UUY28"/>
  <c r="UUZ28"/>
  <c r="UVA28"/>
  <c r="UVB28"/>
  <c r="UVC28"/>
  <c r="UVD28"/>
  <c r="UVE28"/>
  <c r="UVF28"/>
  <c r="UVG28"/>
  <c r="UVH28"/>
  <c r="UVI28"/>
  <c r="UVJ28"/>
  <c r="UVK28"/>
  <c r="UVL28"/>
  <c r="UVM28"/>
  <c r="UVN28"/>
  <c r="UVO28"/>
  <c r="UVP28"/>
  <c r="UVQ28"/>
  <c r="UVR28"/>
  <c r="UVS28"/>
  <c r="UVT28"/>
  <c r="UVU28"/>
  <c r="UVV28"/>
  <c r="UVW28"/>
  <c r="UVX28"/>
  <c r="UVY28"/>
  <c r="UVZ28"/>
  <c r="UWA28"/>
  <c r="UWB28"/>
  <c r="UWC28"/>
  <c r="UWD28"/>
  <c r="UWE28"/>
  <c r="UWF28"/>
  <c r="UWG28"/>
  <c r="UWH28"/>
  <c r="UWI28"/>
  <c r="UWJ28"/>
  <c r="UWK28"/>
  <c r="UWL28"/>
  <c r="UWM28"/>
  <c r="UWN28"/>
  <c r="UWO28"/>
  <c r="UWP28"/>
  <c r="UWQ28"/>
  <c r="UWR28"/>
  <c r="UWS28"/>
  <c r="UWT28"/>
  <c r="UWU28"/>
  <c r="UWV28"/>
  <c r="UWW28"/>
  <c r="UWX28"/>
  <c r="UWY28"/>
  <c r="UWZ28"/>
  <c r="UXA28"/>
  <c r="UXB28"/>
  <c r="UXC28"/>
  <c r="UXD28"/>
  <c r="UXE28"/>
  <c r="UXF28"/>
  <c r="UXG28"/>
  <c r="UXH28"/>
  <c r="UXI28"/>
  <c r="UXJ28"/>
  <c r="UXK28"/>
  <c r="UXL28"/>
  <c r="UXM28"/>
  <c r="UXN28"/>
  <c r="UXO28"/>
  <c r="UXP28"/>
  <c r="UXQ28"/>
  <c r="UXR28"/>
  <c r="UXS28"/>
  <c r="UXT28"/>
  <c r="UXU28"/>
  <c r="UXV28"/>
  <c r="UXW28"/>
  <c r="UXX28"/>
  <c r="UXY28"/>
  <c r="UXZ28"/>
  <c r="UYA28"/>
  <c r="UYB28"/>
  <c r="UYC28"/>
  <c r="UYD28"/>
  <c r="UYE28"/>
  <c r="UYF28"/>
  <c r="UYG28"/>
  <c r="UYH28"/>
  <c r="UYI28"/>
  <c r="UYJ28"/>
  <c r="UYK28"/>
  <c r="UYL28"/>
  <c r="UYM28"/>
  <c r="UYN28"/>
  <c r="UYO28"/>
  <c r="UYP28"/>
  <c r="UYQ28"/>
  <c r="UYR28"/>
  <c r="UYS28"/>
  <c r="UYT28"/>
  <c r="UYU28"/>
  <c r="UYV28"/>
  <c r="UYW28"/>
  <c r="UYX28"/>
  <c r="UYY28"/>
  <c r="UYZ28"/>
  <c r="UZA28"/>
  <c r="UZB28"/>
  <c r="UZC28"/>
  <c r="UZD28"/>
  <c r="UZE28"/>
  <c r="UZF28"/>
  <c r="UZG28"/>
  <c r="UZH28"/>
  <c r="UZI28"/>
  <c r="UZJ28"/>
  <c r="UZK28"/>
  <c r="UZL28"/>
  <c r="UZM28"/>
  <c r="UZN28"/>
  <c r="UZO28"/>
  <c r="UZP28"/>
  <c r="UZQ28"/>
  <c r="UZR28"/>
  <c r="UZS28"/>
  <c r="UZT28"/>
  <c r="UZU28"/>
  <c r="UZV28"/>
  <c r="UZW28"/>
  <c r="UZX28"/>
  <c r="UZY28"/>
  <c r="UZZ28"/>
  <c r="VAA28"/>
  <c r="VAB28"/>
  <c r="VAC28"/>
  <c r="VAD28"/>
  <c r="VAE28"/>
  <c r="VAF28"/>
  <c r="VAG28"/>
  <c r="VAH28"/>
  <c r="VAI28"/>
  <c r="VAJ28"/>
  <c r="VAK28"/>
  <c r="VAL28"/>
  <c r="VAM28"/>
  <c r="VAN28"/>
  <c r="VAO28"/>
  <c r="VAP28"/>
  <c r="VAQ28"/>
  <c r="VAR28"/>
  <c r="VAS28"/>
  <c r="VAT28"/>
  <c r="VAU28"/>
  <c r="VAV28"/>
  <c r="VAW28"/>
  <c r="VAX28"/>
  <c r="VAY28"/>
  <c r="VAZ28"/>
  <c r="VBA28"/>
  <c r="VBB28"/>
  <c r="VBC28"/>
  <c r="VBD28"/>
  <c r="VBE28"/>
  <c r="VBF28"/>
  <c r="VBG28"/>
  <c r="VBH28"/>
  <c r="VBI28"/>
  <c r="VBJ28"/>
  <c r="VBK28"/>
  <c r="VBL28"/>
  <c r="VBM28"/>
  <c r="VBN28"/>
  <c r="VBO28"/>
  <c r="VBP28"/>
  <c r="VBQ28"/>
  <c r="VBR28"/>
  <c r="VBS28"/>
  <c r="VBT28"/>
  <c r="VBU28"/>
  <c r="VBV28"/>
  <c r="VBW28"/>
  <c r="VBX28"/>
  <c r="VBY28"/>
  <c r="VBZ28"/>
  <c r="VCA28"/>
  <c r="VCB28"/>
  <c r="VCC28"/>
  <c r="VCD28"/>
  <c r="VCE28"/>
  <c r="VCF28"/>
  <c r="VCG28"/>
  <c r="VCH28"/>
  <c r="VCI28"/>
  <c r="VCJ28"/>
  <c r="VCK28"/>
  <c r="VCL28"/>
  <c r="VCM28"/>
  <c r="VCN28"/>
  <c r="VCO28"/>
  <c r="VCP28"/>
  <c r="VCQ28"/>
  <c r="VCR28"/>
  <c r="VCS28"/>
  <c r="VCT28"/>
  <c r="VCU28"/>
  <c r="VCV28"/>
  <c r="VCW28"/>
  <c r="VCX28"/>
  <c r="VCY28"/>
  <c r="VCZ28"/>
  <c r="VDA28"/>
  <c r="VDB28"/>
  <c r="VDC28"/>
  <c r="VDD28"/>
  <c r="VDE28"/>
  <c r="VDF28"/>
  <c r="VDG28"/>
  <c r="VDH28"/>
  <c r="VDI28"/>
  <c r="VDJ28"/>
  <c r="VDK28"/>
  <c r="VDL28"/>
  <c r="VDM28"/>
  <c r="VDN28"/>
  <c r="VDO28"/>
  <c r="VDP28"/>
  <c r="VDQ28"/>
  <c r="VDR28"/>
  <c r="VDS28"/>
  <c r="VDT28"/>
  <c r="VDU28"/>
  <c r="VDV28"/>
  <c r="VDW28"/>
  <c r="VDX28"/>
  <c r="VDY28"/>
  <c r="VDZ28"/>
  <c r="VEA28"/>
  <c r="VEB28"/>
  <c r="VEC28"/>
  <c r="VED28"/>
  <c r="VEE28"/>
  <c r="VEF28"/>
  <c r="VEG28"/>
  <c r="VEH28"/>
  <c r="VEI28"/>
  <c r="VEJ28"/>
  <c r="VEK28"/>
  <c r="VEL28"/>
  <c r="VEM28"/>
  <c r="VEN28"/>
  <c r="VEO28"/>
  <c r="VEP28"/>
  <c r="VEQ28"/>
  <c r="VER28"/>
  <c r="VES28"/>
  <c r="VET28"/>
  <c r="VEU28"/>
  <c r="VEV28"/>
  <c r="VEW28"/>
  <c r="VEX28"/>
  <c r="VEY28"/>
  <c r="VEZ28"/>
  <c r="VFA28"/>
  <c r="VFB28"/>
  <c r="VFC28"/>
  <c r="VFD28"/>
  <c r="VFE28"/>
  <c r="VFF28"/>
  <c r="VFG28"/>
  <c r="VFH28"/>
  <c r="VFI28"/>
  <c r="VFJ28"/>
  <c r="VFK28"/>
  <c r="VFL28"/>
  <c r="VFM28"/>
  <c r="VFN28"/>
  <c r="VFO28"/>
  <c r="VFP28"/>
  <c r="VFQ28"/>
  <c r="VFR28"/>
  <c r="VFS28"/>
  <c r="VFT28"/>
  <c r="VFU28"/>
  <c r="VFV28"/>
  <c r="VFW28"/>
  <c r="VFX28"/>
  <c r="VFY28"/>
  <c r="VFZ28"/>
  <c r="VGA28"/>
  <c r="VGB28"/>
  <c r="VGC28"/>
  <c r="VGD28"/>
  <c r="VGE28"/>
  <c r="VGF28"/>
  <c r="VGG28"/>
  <c r="VGH28"/>
  <c r="VGI28"/>
  <c r="VGJ28"/>
  <c r="VGK28"/>
  <c r="VGL28"/>
  <c r="VGM28"/>
  <c r="VGN28"/>
  <c r="VGO28"/>
  <c r="VGP28"/>
  <c r="VGQ28"/>
  <c r="VGR28"/>
  <c r="VGS28"/>
  <c r="VGT28"/>
  <c r="VGU28"/>
  <c r="VGV28"/>
  <c r="VGW28"/>
  <c r="VGX28"/>
  <c r="VGY28"/>
  <c r="VGZ28"/>
  <c r="VHA28"/>
  <c r="VHB28"/>
  <c r="VHC28"/>
  <c r="VHD28"/>
  <c r="VHE28"/>
  <c r="VHF28"/>
  <c r="VHG28"/>
  <c r="VHH28"/>
  <c r="VHI28"/>
  <c r="VHJ28"/>
  <c r="VHK28"/>
  <c r="VHL28"/>
  <c r="VHM28"/>
  <c r="VHN28"/>
  <c r="VHO28"/>
  <c r="VHP28"/>
  <c r="VHQ28"/>
  <c r="VHR28"/>
  <c r="VHS28"/>
  <c r="VHT28"/>
  <c r="VHU28"/>
  <c r="VHV28"/>
  <c r="VHW28"/>
  <c r="VHX28"/>
  <c r="VHY28"/>
  <c r="VHZ28"/>
  <c r="VIA28"/>
  <c r="VIB28"/>
  <c r="VIC28"/>
  <c r="VID28"/>
  <c r="VIE28"/>
  <c r="VIF28"/>
  <c r="VIG28"/>
  <c r="VIH28"/>
  <c r="VII28"/>
  <c r="VIJ28"/>
  <c r="VIK28"/>
  <c r="VIL28"/>
  <c r="VIM28"/>
  <c r="VIN28"/>
  <c r="VIO28"/>
  <c r="VIP28"/>
  <c r="VIQ28"/>
  <c r="VIR28"/>
  <c r="VIS28"/>
  <c r="VIT28"/>
  <c r="VIU28"/>
  <c r="VIV28"/>
  <c r="VIW28"/>
  <c r="VIX28"/>
  <c r="VIY28"/>
  <c r="VIZ28"/>
  <c r="VJA28"/>
  <c r="VJB28"/>
  <c r="VJC28"/>
  <c r="VJD28"/>
  <c r="VJE28"/>
  <c r="VJF28"/>
  <c r="VJG28"/>
  <c r="VJH28"/>
  <c r="VJI28"/>
  <c r="VJJ28"/>
  <c r="VJK28"/>
  <c r="VJL28"/>
  <c r="VJM28"/>
  <c r="VJN28"/>
  <c r="VJO28"/>
  <c r="VJP28"/>
  <c r="VJQ28"/>
  <c r="VJR28"/>
  <c r="VJS28"/>
  <c r="VJT28"/>
  <c r="VJU28"/>
  <c r="VJV28"/>
  <c r="VJW28"/>
  <c r="VJX28"/>
  <c r="VJY28"/>
  <c r="VJZ28"/>
  <c r="VKA28"/>
  <c r="VKB28"/>
  <c r="VKC28"/>
  <c r="VKD28"/>
  <c r="VKE28"/>
  <c r="VKF28"/>
  <c r="VKG28"/>
  <c r="VKH28"/>
  <c r="VKI28"/>
  <c r="VKJ28"/>
  <c r="VKK28"/>
  <c r="VKL28"/>
  <c r="VKM28"/>
  <c r="VKN28"/>
  <c r="VKO28"/>
  <c r="VKP28"/>
  <c r="VKQ28"/>
  <c r="VKR28"/>
  <c r="VKS28"/>
  <c r="VKT28"/>
  <c r="VKU28"/>
  <c r="VKV28"/>
  <c r="VKW28"/>
  <c r="VKX28"/>
  <c r="VKY28"/>
  <c r="VKZ28"/>
  <c r="VLA28"/>
  <c r="VLB28"/>
  <c r="VLC28"/>
  <c r="VLD28"/>
  <c r="VLE28"/>
  <c r="VLF28"/>
  <c r="VLG28"/>
  <c r="VLH28"/>
  <c r="VLI28"/>
  <c r="VLJ28"/>
  <c r="VLK28"/>
  <c r="VLL28"/>
  <c r="VLM28"/>
  <c r="VLN28"/>
  <c r="VLO28"/>
  <c r="VLP28"/>
  <c r="VLQ28"/>
  <c r="VLR28"/>
  <c r="VLS28"/>
  <c r="VLT28"/>
  <c r="VLU28"/>
  <c r="VLV28"/>
  <c r="VLW28"/>
  <c r="VLX28"/>
  <c r="VLY28"/>
  <c r="VLZ28"/>
  <c r="VMA28"/>
  <c r="VMB28"/>
  <c r="VMC28"/>
  <c r="VMD28"/>
  <c r="VME28"/>
  <c r="VMF28"/>
  <c r="VMG28"/>
  <c r="VMH28"/>
  <c r="VMI28"/>
  <c r="VMJ28"/>
  <c r="VMK28"/>
  <c r="VML28"/>
  <c r="VMM28"/>
  <c r="VMN28"/>
  <c r="VMO28"/>
  <c r="VMP28"/>
  <c r="VMQ28"/>
  <c r="VMR28"/>
  <c r="VMS28"/>
  <c r="VMT28"/>
  <c r="VMU28"/>
  <c r="VMV28"/>
  <c r="VMW28"/>
  <c r="VMX28"/>
  <c r="VMY28"/>
  <c r="VMZ28"/>
  <c r="VNA28"/>
  <c r="VNB28"/>
  <c r="VNC28"/>
  <c r="VND28"/>
  <c r="VNE28"/>
  <c r="VNF28"/>
  <c r="VNG28"/>
  <c r="VNH28"/>
  <c r="VNI28"/>
  <c r="VNJ28"/>
  <c r="VNK28"/>
  <c r="VNL28"/>
  <c r="VNM28"/>
  <c r="VNN28"/>
  <c r="VNO28"/>
  <c r="VNP28"/>
  <c r="VNQ28"/>
  <c r="VNR28"/>
  <c r="VNS28"/>
  <c r="VNT28"/>
  <c r="VNU28"/>
  <c r="VNV28"/>
  <c r="VNW28"/>
  <c r="VNX28"/>
  <c r="VNY28"/>
  <c r="VNZ28"/>
  <c r="VOA28"/>
  <c r="VOB28"/>
  <c r="VOC28"/>
  <c r="VOD28"/>
  <c r="VOE28"/>
  <c r="VOF28"/>
  <c r="VOG28"/>
  <c r="VOH28"/>
  <c r="VOI28"/>
  <c r="VOJ28"/>
  <c r="VOK28"/>
  <c r="VOL28"/>
  <c r="VOM28"/>
  <c r="VON28"/>
  <c r="VOO28"/>
  <c r="VOP28"/>
  <c r="VOQ28"/>
  <c r="VOR28"/>
  <c r="VOS28"/>
  <c r="VOT28"/>
  <c r="VOU28"/>
  <c r="VOV28"/>
  <c r="VOW28"/>
  <c r="VOX28"/>
  <c r="VOY28"/>
  <c r="VOZ28"/>
  <c r="VPA28"/>
  <c r="VPB28"/>
  <c r="VPC28"/>
  <c r="VPD28"/>
  <c r="VPE28"/>
  <c r="VPF28"/>
  <c r="VPG28"/>
  <c r="VPH28"/>
  <c r="VPI28"/>
  <c r="VPJ28"/>
  <c r="VPK28"/>
  <c r="VPL28"/>
  <c r="VPM28"/>
  <c r="VPN28"/>
  <c r="VPO28"/>
  <c r="VPP28"/>
  <c r="VPQ28"/>
  <c r="VPR28"/>
  <c r="VPS28"/>
  <c r="VPT28"/>
  <c r="VPU28"/>
  <c r="VPV28"/>
  <c r="VPW28"/>
  <c r="VPX28"/>
  <c r="VPY28"/>
  <c r="VPZ28"/>
  <c r="VQA28"/>
  <c r="VQB28"/>
  <c r="VQC28"/>
  <c r="VQD28"/>
  <c r="VQE28"/>
  <c r="VQF28"/>
  <c r="VQG28"/>
  <c r="VQH28"/>
  <c r="VQI28"/>
  <c r="VQJ28"/>
  <c r="VQK28"/>
  <c r="VQL28"/>
  <c r="VQM28"/>
  <c r="VQN28"/>
  <c r="VQO28"/>
  <c r="VQP28"/>
  <c r="VQQ28"/>
  <c r="VQR28"/>
  <c r="VQS28"/>
  <c r="VQT28"/>
  <c r="VQU28"/>
  <c r="VQV28"/>
  <c r="VQW28"/>
  <c r="VQX28"/>
  <c r="VQY28"/>
  <c r="VQZ28"/>
  <c r="VRA28"/>
  <c r="VRB28"/>
  <c r="VRC28"/>
  <c r="VRD28"/>
  <c r="VRE28"/>
  <c r="VRF28"/>
  <c r="VRG28"/>
  <c r="VRH28"/>
  <c r="VRI28"/>
  <c r="VRJ28"/>
  <c r="VRK28"/>
  <c r="VRL28"/>
  <c r="VRM28"/>
  <c r="VRN28"/>
  <c r="VRO28"/>
  <c r="VRP28"/>
  <c r="VRQ28"/>
  <c r="VRR28"/>
  <c r="VRS28"/>
  <c r="VRT28"/>
  <c r="VRU28"/>
  <c r="VRV28"/>
  <c r="VRW28"/>
  <c r="VRX28"/>
  <c r="VRY28"/>
  <c r="VRZ28"/>
  <c r="VSA28"/>
  <c r="VSB28"/>
  <c r="VSC28"/>
  <c r="VSD28"/>
  <c r="VSE28"/>
  <c r="VSF28"/>
  <c r="VSG28"/>
  <c r="VSH28"/>
  <c r="VSI28"/>
  <c r="VSJ28"/>
  <c r="VSK28"/>
  <c r="VSL28"/>
  <c r="VSM28"/>
  <c r="VSN28"/>
  <c r="VSO28"/>
  <c r="VSP28"/>
  <c r="VSQ28"/>
  <c r="VSR28"/>
  <c r="VSS28"/>
  <c r="VST28"/>
  <c r="VSU28"/>
  <c r="VSV28"/>
  <c r="VSW28"/>
  <c r="VSX28"/>
  <c r="VSY28"/>
  <c r="VSZ28"/>
  <c r="VTA28"/>
  <c r="VTB28"/>
  <c r="VTC28"/>
  <c r="VTD28"/>
  <c r="VTE28"/>
  <c r="VTF28"/>
  <c r="VTG28"/>
  <c r="VTH28"/>
  <c r="VTI28"/>
  <c r="VTJ28"/>
  <c r="VTK28"/>
  <c r="VTL28"/>
  <c r="VTM28"/>
  <c r="VTN28"/>
  <c r="VTO28"/>
  <c r="VTP28"/>
  <c r="VTQ28"/>
  <c r="VTR28"/>
  <c r="VTS28"/>
  <c r="VTT28"/>
  <c r="VTU28"/>
  <c r="VTV28"/>
  <c r="VTW28"/>
  <c r="VTX28"/>
  <c r="VTY28"/>
  <c r="VTZ28"/>
  <c r="VUA28"/>
  <c r="VUB28"/>
  <c r="VUC28"/>
  <c r="VUD28"/>
  <c r="VUE28"/>
  <c r="VUF28"/>
  <c r="VUG28"/>
  <c r="VUH28"/>
  <c r="VUI28"/>
  <c r="VUJ28"/>
  <c r="VUK28"/>
  <c r="VUL28"/>
  <c r="VUM28"/>
  <c r="VUN28"/>
  <c r="VUO28"/>
  <c r="VUP28"/>
  <c r="VUQ28"/>
  <c r="VUR28"/>
  <c r="VUS28"/>
  <c r="VUT28"/>
  <c r="VUU28"/>
  <c r="VUV28"/>
  <c r="VUW28"/>
  <c r="VUX28"/>
  <c r="VUY28"/>
  <c r="VUZ28"/>
  <c r="VVA28"/>
  <c r="VVB28"/>
  <c r="VVC28"/>
  <c r="VVD28"/>
  <c r="VVE28"/>
  <c r="VVF28"/>
  <c r="VVG28"/>
  <c r="VVH28"/>
  <c r="VVI28"/>
  <c r="VVJ28"/>
  <c r="VVK28"/>
  <c r="VVL28"/>
  <c r="VVM28"/>
  <c r="VVN28"/>
  <c r="VVO28"/>
  <c r="VVP28"/>
  <c r="VVQ28"/>
  <c r="VVR28"/>
  <c r="VVS28"/>
  <c r="VVT28"/>
  <c r="VVU28"/>
  <c r="VVV28"/>
  <c r="VVW28"/>
  <c r="VVX28"/>
  <c r="VVY28"/>
  <c r="VVZ28"/>
  <c r="VWA28"/>
  <c r="VWB28"/>
  <c r="VWC28"/>
  <c r="VWD28"/>
  <c r="VWE28"/>
  <c r="VWF28"/>
  <c r="VWG28"/>
  <c r="VWH28"/>
  <c r="VWI28"/>
  <c r="VWJ28"/>
  <c r="VWK28"/>
  <c r="VWL28"/>
  <c r="VWM28"/>
  <c r="VWN28"/>
  <c r="VWO28"/>
  <c r="VWP28"/>
  <c r="VWQ28"/>
  <c r="VWR28"/>
  <c r="VWS28"/>
  <c r="VWT28"/>
  <c r="VWU28"/>
  <c r="VWV28"/>
  <c r="VWW28"/>
  <c r="VWX28"/>
  <c r="VWY28"/>
  <c r="VWZ28"/>
  <c r="VXA28"/>
  <c r="VXB28"/>
  <c r="VXC28"/>
  <c r="VXD28"/>
  <c r="VXE28"/>
  <c r="VXF28"/>
  <c r="VXG28"/>
  <c r="VXH28"/>
  <c r="VXI28"/>
  <c r="VXJ28"/>
  <c r="VXK28"/>
  <c r="VXL28"/>
  <c r="VXM28"/>
  <c r="VXN28"/>
  <c r="VXO28"/>
  <c r="VXP28"/>
  <c r="VXQ28"/>
  <c r="VXR28"/>
  <c r="VXS28"/>
  <c r="VXT28"/>
  <c r="VXU28"/>
  <c r="VXV28"/>
  <c r="VXW28"/>
  <c r="VXX28"/>
  <c r="VXY28"/>
  <c r="VXZ28"/>
  <c r="VYA28"/>
  <c r="VYB28"/>
  <c r="VYC28"/>
  <c r="VYD28"/>
  <c r="VYE28"/>
  <c r="VYF28"/>
  <c r="VYG28"/>
  <c r="VYH28"/>
  <c r="VYI28"/>
  <c r="VYJ28"/>
  <c r="VYK28"/>
  <c r="VYL28"/>
  <c r="VYM28"/>
  <c r="VYN28"/>
  <c r="VYO28"/>
  <c r="VYP28"/>
  <c r="VYQ28"/>
  <c r="VYR28"/>
  <c r="VYS28"/>
  <c r="VYT28"/>
  <c r="VYU28"/>
  <c r="VYV28"/>
  <c r="VYW28"/>
  <c r="VYX28"/>
  <c r="VYY28"/>
  <c r="VYZ28"/>
  <c r="VZA28"/>
  <c r="VZB28"/>
  <c r="VZC28"/>
  <c r="VZD28"/>
  <c r="VZE28"/>
  <c r="VZF28"/>
  <c r="VZG28"/>
  <c r="VZH28"/>
  <c r="VZI28"/>
  <c r="VZJ28"/>
  <c r="VZK28"/>
  <c r="VZL28"/>
  <c r="VZM28"/>
  <c r="VZN28"/>
  <c r="VZO28"/>
  <c r="VZP28"/>
  <c r="VZQ28"/>
  <c r="VZR28"/>
  <c r="VZS28"/>
  <c r="VZT28"/>
  <c r="VZU28"/>
  <c r="VZV28"/>
  <c r="VZW28"/>
  <c r="VZX28"/>
  <c r="VZY28"/>
  <c r="VZZ28"/>
  <c r="WAA28"/>
  <c r="WAB28"/>
  <c r="WAC28"/>
  <c r="WAD28"/>
  <c r="WAE28"/>
  <c r="WAF28"/>
  <c r="WAG28"/>
  <c r="WAH28"/>
  <c r="WAI28"/>
  <c r="WAJ28"/>
  <c r="WAK28"/>
  <c r="WAL28"/>
  <c r="WAM28"/>
  <c r="WAN28"/>
  <c r="WAO28"/>
  <c r="WAP28"/>
  <c r="WAQ28"/>
  <c r="WAR28"/>
  <c r="WAS28"/>
  <c r="WAT28"/>
  <c r="WAU28"/>
  <c r="WAV28"/>
  <c r="WAW28"/>
  <c r="WAX28"/>
  <c r="WAY28"/>
  <c r="WAZ28"/>
  <c r="WBA28"/>
  <c r="WBB28"/>
  <c r="WBC28"/>
  <c r="WBD28"/>
  <c r="WBE28"/>
  <c r="WBF28"/>
  <c r="WBG28"/>
  <c r="WBH28"/>
  <c r="WBI28"/>
  <c r="WBJ28"/>
  <c r="WBK28"/>
  <c r="WBL28"/>
  <c r="WBM28"/>
  <c r="WBN28"/>
  <c r="WBO28"/>
  <c r="WBP28"/>
  <c r="WBQ28"/>
  <c r="WBR28"/>
  <c r="WBS28"/>
  <c r="WBT28"/>
  <c r="WBU28"/>
  <c r="WBV28"/>
  <c r="WBW28"/>
  <c r="WBX28"/>
  <c r="WBY28"/>
  <c r="WBZ28"/>
  <c r="WCA28"/>
  <c r="WCB28"/>
  <c r="WCC28"/>
  <c r="WCD28"/>
  <c r="WCE28"/>
  <c r="WCF28"/>
  <c r="WCG28"/>
  <c r="WCH28"/>
  <c r="WCI28"/>
  <c r="WCJ28"/>
  <c r="WCK28"/>
  <c r="WCL28"/>
  <c r="WCM28"/>
  <c r="WCN28"/>
  <c r="WCO28"/>
  <c r="WCP28"/>
  <c r="WCQ28"/>
  <c r="WCR28"/>
  <c r="WCS28"/>
  <c r="WCT28"/>
  <c r="WCU28"/>
  <c r="WCV28"/>
  <c r="WCW28"/>
  <c r="WCX28"/>
  <c r="WCY28"/>
  <c r="WCZ28"/>
  <c r="WDA28"/>
  <c r="WDB28"/>
  <c r="WDC28"/>
  <c r="WDD28"/>
  <c r="WDE28"/>
  <c r="WDF28"/>
  <c r="WDG28"/>
  <c r="WDH28"/>
  <c r="WDI28"/>
  <c r="WDJ28"/>
  <c r="WDK28"/>
  <c r="WDL28"/>
  <c r="WDM28"/>
  <c r="WDN28"/>
  <c r="WDO28"/>
  <c r="WDP28"/>
  <c r="WDQ28"/>
  <c r="WDR28"/>
  <c r="WDS28"/>
  <c r="WDT28"/>
  <c r="WDU28"/>
  <c r="WDV28"/>
  <c r="WDW28"/>
  <c r="WDX28"/>
  <c r="WDY28"/>
  <c r="WDZ28"/>
  <c r="WEA28"/>
  <c r="WEB28"/>
  <c r="WEC28"/>
  <c r="WED28"/>
  <c r="WEE28"/>
  <c r="WEF28"/>
  <c r="WEG28"/>
  <c r="WEH28"/>
  <c r="WEI28"/>
  <c r="WEJ28"/>
  <c r="WEK28"/>
  <c r="WEL28"/>
  <c r="WEM28"/>
  <c r="WEN28"/>
  <c r="WEO28"/>
  <c r="WEP28"/>
  <c r="WEQ28"/>
  <c r="WER28"/>
  <c r="WES28"/>
  <c r="WET28"/>
  <c r="WEU28"/>
  <c r="WEV28"/>
  <c r="WEW28"/>
  <c r="WEX28"/>
  <c r="WEY28"/>
  <c r="WEZ28"/>
  <c r="WFA28"/>
  <c r="WFB28"/>
  <c r="WFC28"/>
  <c r="WFD28"/>
  <c r="WFE28"/>
  <c r="WFF28"/>
  <c r="WFG28"/>
  <c r="WFH28"/>
  <c r="WFI28"/>
  <c r="WFJ28"/>
  <c r="WFK28"/>
  <c r="WFL28"/>
  <c r="WFM28"/>
  <c r="WFN28"/>
  <c r="WFO28"/>
  <c r="WFP28"/>
  <c r="WFQ28"/>
  <c r="WFR28"/>
  <c r="WFS28"/>
  <c r="WFT28"/>
  <c r="WFU28"/>
  <c r="WFV28"/>
  <c r="WFW28"/>
  <c r="WFX28"/>
  <c r="WFY28"/>
  <c r="WFZ28"/>
  <c r="WGA28"/>
  <c r="WGB28"/>
  <c r="WGC28"/>
  <c r="WGD28"/>
  <c r="WGE28"/>
  <c r="WGF28"/>
  <c r="WGG28"/>
  <c r="WGH28"/>
  <c r="WGI28"/>
  <c r="WGJ28"/>
  <c r="WGK28"/>
  <c r="WGL28"/>
  <c r="WGM28"/>
  <c r="WGN28"/>
  <c r="WGO28"/>
  <c r="WGP28"/>
  <c r="WGQ28"/>
  <c r="WGR28"/>
  <c r="WGS28"/>
  <c r="WGT28"/>
  <c r="WGU28"/>
  <c r="WGV28"/>
  <c r="WGW28"/>
  <c r="WGX28"/>
  <c r="WGY28"/>
  <c r="WGZ28"/>
  <c r="WHA28"/>
  <c r="WHB28"/>
  <c r="WHC28"/>
  <c r="WHD28"/>
  <c r="WHE28"/>
  <c r="WHF28"/>
  <c r="WHG28"/>
  <c r="WHH28"/>
  <c r="WHI28"/>
  <c r="WHJ28"/>
  <c r="WHK28"/>
  <c r="WHL28"/>
  <c r="WHM28"/>
  <c r="WHN28"/>
  <c r="WHO28"/>
  <c r="WHP28"/>
  <c r="WHQ28"/>
  <c r="WHR28"/>
  <c r="WHS28"/>
  <c r="WHT28"/>
  <c r="WHU28"/>
  <c r="WHV28"/>
  <c r="WHW28"/>
  <c r="WHX28"/>
  <c r="WHY28"/>
  <c r="WHZ28"/>
  <c r="WIA28"/>
  <c r="WIB28"/>
  <c r="WIC28"/>
  <c r="WID28"/>
  <c r="WIE28"/>
  <c r="WIF28"/>
  <c r="WIG28"/>
  <c r="WIH28"/>
  <c r="WII28"/>
  <c r="WIJ28"/>
  <c r="WIK28"/>
  <c r="WIL28"/>
  <c r="WIM28"/>
  <c r="WIN28"/>
  <c r="WIO28"/>
  <c r="WIP28"/>
  <c r="WIQ28"/>
  <c r="WIR28"/>
  <c r="WIS28"/>
  <c r="WIT28"/>
  <c r="WIU28"/>
  <c r="WIV28"/>
  <c r="WIW28"/>
  <c r="WIX28"/>
  <c r="WIY28"/>
  <c r="WIZ28"/>
  <c r="WJA28"/>
  <c r="WJB28"/>
  <c r="WJC28"/>
  <c r="WJD28"/>
  <c r="WJE28"/>
  <c r="WJF28"/>
  <c r="WJG28"/>
  <c r="WJH28"/>
  <c r="WJI28"/>
  <c r="WJJ28"/>
  <c r="WJK28"/>
  <c r="WJL28"/>
  <c r="WJM28"/>
  <c r="WJN28"/>
  <c r="WJO28"/>
  <c r="WJP28"/>
  <c r="WJQ28"/>
  <c r="WJR28"/>
  <c r="WJS28"/>
  <c r="WJT28"/>
  <c r="WJU28"/>
  <c r="WJV28"/>
  <c r="WJW28"/>
  <c r="WJX28"/>
  <c r="WJY28"/>
  <c r="WJZ28"/>
  <c r="WKA28"/>
  <c r="WKB28"/>
  <c r="WKC28"/>
  <c r="WKD28"/>
  <c r="WKE28"/>
  <c r="WKF28"/>
  <c r="WKG28"/>
  <c r="WKH28"/>
  <c r="WKI28"/>
  <c r="WKJ28"/>
  <c r="WKK28"/>
  <c r="WKL28"/>
  <c r="WKM28"/>
  <c r="WKN28"/>
  <c r="WKO28"/>
  <c r="WKP28"/>
  <c r="WKQ28"/>
  <c r="WKR28"/>
  <c r="WKS28"/>
  <c r="WKT28"/>
  <c r="WKU28"/>
  <c r="WKV28"/>
  <c r="WKW28"/>
  <c r="WKX28"/>
  <c r="WKY28"/>
  <c r="WKZ28"/>
  <c r="WLA28"/>
  <c r="WLB28"/>
  <c r="WLC28"/>
  <c r="WLD28"/>
  <c r="WLE28"/>
  <c r="WLF28"/>
  <c r="WLG28"/>
  <c r="WLH28"/>
  <c r="WLI28"/>
  <c r="WLJ28"/>
  <c r="WLK28"/>
  <c r="WLL28"/>
  <c r="WLM28"/>
  <c r="WLN28"/>
  <c r="WLO28"/>
  <c r="WLP28"/>
  <c r="WLQ28"/>
  <c r="WLR28"/>
  <c r="WLS28"/>
  <c r="WLT28"/>
  <c r="WLU28"/>
  <c r="WLV28"/>
  <c r="WLW28"/>
  <c r="WLX28"/>
  <c r="WLY28"/>
  <c r="WLZ28"/>
  <c r="WMA28"/>
  <c r="WMB28"/>
  <c r="WMC28"/>
  <c r="WMD28"/>
  <c r="WME28"/>
  <c r="WMF28"/>
  <c r="WMG28"/>
  <c r="WMH28"/>
  <c r="WMI28"/>
  <c r="WMJ28"/>
  <c r="WMK28"/>
  <c r="WML28"/>
  <c r="WMM28"/>
  <c r="WMN28"/>
  <c r="WMO28"/>
  <c r="WMP28"/>
  <c r="WMQ28"/>
  <c r="WMR28"/>
  <c r="WMS28"/>
  <c r="WMT28"/>
  <c r="WMU28"/>
  <c r="WMV28"/>
  <c r="WMW28"/>
  <c r="WMX28"/>
  <c r="WMY28"/>
  <c r="WMZ28"/>
  <c r="WNA28"/>
  <c r="WNB28"/>
  <c r="WNC28"/>
  <c r="WND28"/>
  <c r="WNE28"/>
  <c r="WNF28"/>
  <c r="WNG28"/>
  <c r="WNH28"/>
  <c r="WNI28"/>
  <c r="WNJ28"/>
  <c r="WNK28"/>
  <c r="WNL28"/>
  <c r="WNM28"/>
  <c r="WNN28"/>
  <c r="WNO28"/>
  <c r="WNP28"/>
  <c r="WNQ28"/>
  <c r="WNR28"/>
  <c r="WNS28"/>
  <c r="WNT28"/>
  <c r="WNU28"/>
  <c r="WNV28"/>
  <c r="WNW28"/>
  <c r="WNX28"/>
  <c r="WNY28"/>
  <c r="WNZ28"/>
  <c r="WOA28"/>
  <c r="WOB28"/>
  <c r="WOC28"/>
  <c r="WOD28"/>
  <c r="WOE28"/>
  <c r="WOF28"/>
  <c r="WOG28"/>
  <c r="WOH28"/>
  <c r="WOI28"/>
  <c r="WOJ28"/>
  <c r="WOK28"/>
  <c r="WOL28"/>
  <c r="WOM28"/>
  <c r="WON28"/>
  <c r="WOO28"/>
  <c r="WOP28"/>
  <c r="WOQ28"/>
  <c r="WOR28"/>
  <c r="WOS28"/>
  <c r="WOT28"/>
  <c r="WOU28"/>
  <c r="WOV28"/>
  <c r="WOW28"/>
  <c r="WOX28"/>
  <c r="WOY28"/>
  <c r="WOZ28"/>
  <c r="WPA28"/>
  <c r="WPB28"/>
  <c r="WPC28"/>
  <c r="WPD28"/>
  <c r="WPE28"/>
  <c r="WPF28"/>
  <c r="WPG28"/>
  <c r="WPH28"/>
  <c r="WPI28"/>
  <c r="WPJ28"/>
  <c r="WPK28"/>
  <c r="WPL28"/>
  <c r="WPM28"/>
  <c r="WPN28"/>
  <c r="WPO28"/>
  <c r="WPP28"/>
  <c r="WPQ28"/>
  <c r="WPR28"/>
  <c r="WPS28"/>
  <c r="WPT28"/>
  <c r="WPU28"/>
  <c r="WPV28"/>
  <c r="WPW28"/>
  <c r="WPX28"/>
  <c r="WPY28"/>
  <c r="WPZ28"/>
  <c r="WQA28"/>
  <c r="WQB28"/>
  <c r="WQC28"/>
  <c r="WQD28"/>
  <c r="WQE28"/>
  <c r="WQF28"/>
  <c r="WQG28"/>
  <c r="WQH28"/>
  <c r="WQI28"/>
  <c r="WQJ28"/>
  <c r="WQK28"/>
  <c r="WQL28"/>
  <c r="WQM28"/>
  <c r="WQN28"/>
  <c r="WQO28"/>
  <c r="WQP28"/>
  <c r="WQQ28"/>
  <c r="WQR28"/>
  <c r="WQS28"/>
  <c r="WQT28"/>
  <c r="WQU28"/>
  <c r="WQV28"/>
  <c r="WQW28"/>
  <c r="WQX28"/>
  <c r="WQY28"/>
  <c r="WQZ28"/>
  <c r="WRA28"/>
  <c r="WRB28"/>
  <c r="WRC28"/>
  <c r="WRD28"/>
  <c r="WRE28"/>
  <c r="WRF28"/>
  <c r="WRG28"/>
  <c r="WRH28"/>
  <c r="WRI28"/>
  <c r="WRJ28"/>
  <c r="WRK28"/>
  <c r="WRL28"/>
  <c r="WRM28"/>
  <c r="WRN28"/>
  <c r="WRO28"/>
  <c r="WRP28"/>
  <c r="WRQ28"/>
  <c r="WRR28"/>
  <c r="WRS28"/>
  <c r="WRT28"/>
  <c r="WRU28"/>
  <c r="WRV28"/>
  <c r="WRW28"/>
  <c r="WRX28"/>
  <c r="WRY28"/>
  <c r="WRZ28"/>
  <c r="WSA28"/>
  <c r="WSB28"/>
  <c r="WSC28"/>
  <c r="WSD28"/>
  <c r="WSE28"/>
  <c r="WSF28"/>
  <c r="WSG28"/>
  <c r="WSH28"/>
  <c r="WSI28"/>
  <c r="WSJ28"/>
  <c r="WSK28"/>
  <c r="WSL28"/>
  <c r="WSM28"/>
  <c r="WSN28"/>
  <c r="WSO28"/>
  <c r="WSP28"/>
  <c r="WSQ28"/>
  <c r="WSR28"/>
  <c r="WSS28"/>
  <c r="WST28"/>
  <c r="WSU28"/>
  <c r="WSV28"/>
  <c r="WSW28"/>
  <c r="WSX28"/>
  <c r="WSY28"/>
  <c r="WSZ28"/>
  <c r="WTA28"/>
  <c r="WTB28"/>
  <c r="WTC28"/>
  <c r="WTD28"/>
  <c r="WTE28"/>
  <c r="WTF28"/>
  <c r="WTG28"/>
  <c r="WTH28"/>
  <c r="WTI28"/>
  <c r="WTJ28"/>
  <c r="WTK28"/>
  <c r="WTL28"/>
  <c r="WTM28"/>
  <c r="WTN28"/>
  <c r="WTO28"/>
  <c r="WTP28"/>
  <c r="WTQ28"/>
  <c r="WTR28"/>
  <c r="WTS28"/>
  <c r="WTT28"/>
  <c r="WTU28"/>
  <c r="WTV28"/>
  <c r="WTW28"/>
  <c r="WTX28"/>
  <c r="WTY28"/>
  <c r="WTZ28"/>
  <c r="WUA28"/>
  <c r="WUB28"/>
  <c r="WUC28"/>
  <c r="WUD28"/>
  <c r="WUE28"/>
  <c r="WUF28"/>
  <c r="WUG28"/>
  <c r="WUH28"/>
  <c r="WUI28"/>
  <c r="WUJ28"/>
  <c r="WUK28"/>
  <c r="WUL28"/>
  <c r="WUM28"/>
  <c r="WUN28"/>
  <c r="WUO28"/>
  <c r="WUP28"/>
  <c r="WUQ28"/>
  <c r="WUR28"/>
  <c r="WUS28"/>
  <c r="WUT28"/>
  <c r="WUU28"/>
  <c r="WUV28"/>
  <c r="WUW28"/>
  <c r="WUX28"/>
  <c r="WUY28"/>
  <c r="WUZ28"/>
  <c r="WVA28"/>
  <c r="WVB28"/>
  <c r="WVC28"/>
  <c r="WVD28"/>
  <c r="WVE28"/>
  <c r="WVF28"/>
  <c r="WVG28"/>
  <c r="WVH28"/>
  <c r="WVI28"/>
  <c r="WVJ28"/>
  <c r="WVK28"/>
  <c r="WVL28"/>
  <c r="WVM28"/>
  <c r="WVN28"/>
  <c r="WVO28"/>
  <c r="WVP28"/>
  <c r="WVQ28"/>
  <c r="WVR28"/>
  <c r="WVS28"/>
  <c r="WVT28"/>
  <c r="WVU28"/>
  <c r="WVV28"/>
  <c r="WVW28"/>
  <c r="WVX28"/>
  <c r="WVY28"/>
  <c r="WVZ28"/>
  <c r="WWA28"/>
  <c r="WWB28"/>
  <c r="WWC28"/>
  <c r="WWD28"/>
  <c r="WWE28"/>
  <c r="WWF28"/>
  <c r="WWG28"/>
  <c r="WWH28"/>
  <c r="WWI28"/>
  <c r="WWJ28"/>
  <c r="WWK28"/>
  <c r="WWL28"/>
  <c r="WWM28"/>
  <c r="WWN28"/>
  <c r="WWO28"/>
  <c r="WWP28"/>
  <c r="WWQ28"/>
  <c r="WWR28"/>
  <c r="WWS28"/>
  <c r="WWT28"/>
  <c r="WWU28"/>
  <c r="WWV28"/>
  <c r="WWW28"/>
  <c r="WWX28"/>
  <c r="WWY28"/>
  <c r="WWZ28"/>
  <c r="WXA28"/>
  <c r="WXB28"/>
  <c r="WXC28"/>
  <c r="WXD28"/>
  <c r="WXE28"/>
  <c r="WXF28"/>
  <c r="WXG28"/>
  <c r="WXH28"/>
  <c r="WXI28"/>
  <c r="WXJ28"/>
  <c r="WXK28"/>
  <c r="WXL28"/>
  <c r="WXM28"/>
  <c r="WXN28"/>
  <c r="WXO28"/>
  <c r="WXP28"/>
  <c r="WXQ28"/>
  <c r="WXR28"/>
  <c r="WXS28"/>
  <c r="WXT28"/>
  <c r="WXU28"/>
  <c r="WXV28"/>
  <c r="WXW28"/>
  <c r="WXX28"/>
  <c r="WXY28"/>
  <c r="WXZ28"/>
  <c r="WYA28"/>
  <c r="WYB28"/>
  <c r="WYC28"/>
  <c r="WYD28"/>
  <c r="WYE28"/>
  <c r="WYF28"/>
  <c r="WYG28"/>
  <c r="WYH28"/>
  <c r="WYI28"/>
  <c r="WYJ28"/>
  <c r="WYK28"/>
  <c r="WYL28"/>
  <c r="WYM28"/>
  <c r="WYN28"/>
  <c r="WYO28"/>
  <c r="WYP28"/>
  <c r="WYQ28"/>
  <c r="WYR28"/>
  <c r="WYS28"/>
  <c r="WYT28"/>
  <c r="WYU28"/>
  <c r="WYV28"/>
  <c r="WYW28"/>
  <c r="WYX28"/>
  <c r="WYY28"/>
  <c r="WYZ28"/>
  <c r="WZA28"/>
  <c r="WZB28"/>
  <c r="WZC28"/>
  <c r="WZD28"/>
  <c r="WZE28"/>
  <c r="WZF28"/>
  <c r="WZG28"/>
  <c r="WZH28"/>
  <c r="WZI28"/>
  <c r="WZJ28"/>
  <c r="WZK28"/>
  <c r="WZL28"/>
  <c r="WZM28"/>
  <c r="WZN28"/>
  <c r="WZO28"/>
  <c r="WZP28"/>
  <c r="WZQ28"/>
  <c r="WZR28"/>
  <c r="WZS28"/>
  <c r="WZT28"/>
  <c r="WZU28"/>
  <c r="WZV28"/>
  <c r="WZW28"/>
  <c r="WZX28"/>
  <c r="WZY28"/>
  <c r="WZZ28"/>
  <c r="XAA28"/>
  <c r="XAB28"/>
  <c r="XAC28"/>
  <c r="XAD28"/>
  <c r="XAE28"/>
  <c r="XAF28"/>
  <c r="XAG28"/>
  <c r="XAH28"/>
  <c r="XAI28"/>
  <c r="XAJ28"/>
  <c r="XAK28"/>
  <c r="XAL28"/>
  <c r="XAM28"/>
  <c r="XAN28"/>
  <c r="XAO28"/>
  <c r="XAP28"/>
  <c r="XAQ28"/>
  <c r="XAR28"/>
  <c r="XAS28"/>
  <c r="XAT28"/>
  <c r="XAU28"/>
  <c r="XAV28"/>
  <c r="XAW28"/>
  <c r="XAX28"/>
  <c r="XAY28"/>
  <c r="XAZ28"/>
  <c r="XBA28"/>
  <c r="XBB28"/>
  <c r="XBC28"/>
  <c r="XBD28"/>
  <c r="XBE28"/>
  <c r="XBF28"/>
  <c r="XBG28"/>
  <c r="XBH28"/>
  <c r="XBI28"/>
  <c r="XBJ28"/>
  <c r="XBK28"/>
  <c r="XBL28"/>
  <c r="XBM28"/>
  <c r="XBN28"/>
  <c r="XBO28"/>
  <c r="XBP28"/>
  <c r="XBQ28"/>
  <c r="XBR28"/>
  <c r="XBS28"/>
  <c r="XBT28"/>
  <c r="XBU28"/>
  <c r="XBV28"/>
  <c r="XBW28"/>
  <c r="XBX28"/>
  <c r="XBY28"/>
  <c r="XBZ28"/>
  <c r="XCA28"/>
  <c r="XCB28"/>
  <c r="XCC28"/>
  <c r="XCD28"/>
  <c r="XCE28"/>
  <c r="XCF28"/>
  <c r="XCG28"/>
  <c r="XCH28"/>
  <c r="XCI28"/>
  <c r="XCJ28"/>
  <c r="XCK28"/>
  <c r="XCL28"/>
  <c r="XCM28"/>
  <c r="XCN28"/>
  <c r="XCO28"/>
  <c r="XCP28"/>
  <c r="XCQ28"/>
  <c r="XCR28"/>
  <c r="XCS28"/>
  <c r="XCT28"/>
  <c r="XCU28"/>
  <c r="XCV28"/>
  <c r="XCW28"/>
  <c r="XCX28"/>
  <c r="XCY28"/>
  <c r="XCZ28"/>
  <c r="XDA28"/>
  <c r="XDB28"/>
  <c r="XDC28"/>
  <c r="XDD28"/>
  <c r="XDE28"/>
  <c r="XDF28"/>
  <c r="XDG28"/>
  <c r="XDH28"/>
  <c r="XDI28"/>
  <c r="XDJ28"/>
  <c r="XDK28"/>
  <c r="XDL28"/>
  <c r="XDM28"/>
  <c r="XDN28"/>
  <c r="XDO28"/>
  <c r="XDP28"/>
  <c r="XDQ28"/>
  <c r="XDR28"/>
  <c r="XDS28"/>
  <c r="XDT28"/>
  <c r="XDU28"/>
  <c r="XDV28"/>
  <c r="XDW28"/>
  <c r="XDX28"/>
  <c r="XDY28"/>
  <c r="XDZ28"/>
  <c r="XEA28"/>
  <c r="XEB28"/>
  <c r="XEC28"/>
  <c r="XED28"/>
  <c r="XEE28"/>
  <c r="XEF28"/>
  <c r="XEG28"/>
  <c r="XEH28"/>
  <c r="XEI28"/>
  <c r="XEJ28"/>
  <c r="XEK28"/>
  <c r="XEL28"/>
  <c r="XEM28"/>
  <c r="XEN28"/>
  <c r="XEO28"/>
  <c r="XEP28"/>
  <c r="XEQ28"/>
  <c r="XER28"/>
  <c r="XES28"/>
  <c r="XET28"/>
  <c r="XEU28"/>
  <c r="XEV28"/>
  <c r="XEW28"/>
  <c r="XEX28"/>
  <c r="XEY28"/>
  <c r="XEZ28"/>
  <c r="XFA28"/>
  <c r="XFB28"/>
  <c r="XFC28"/>
  <c r="XFD28"/>
  <c r="G37" l="1"/>
  <c r="I35"/>
  <c r="H35"/>
  <c r="H227" i="7"/>
  <c r="H226"/>
  <c r="N225"/>
  <c r="N224" s="1"/>
  <c r="N211" s="1"/>
  <c r="N210" s="1"/>
  <c r="M225"/>
  <c r="M224" s="1"/>
  <c r="M211" s="1"/>
  <c r="M210" s="1"/>
  <c r="L225"/>
  <c r="L224" s="1"/>
  <c r="L211" s="1"/>
  <c r="L210" s="1"/>
  <c r="K225"/>
  <c r="K224" s="1"/>
  <c r="K211" s="1"/>
  <c r="K210" s="1"/>
  <c r="I225"/>
  <c r="I224" s="1"/>
  <c r="I211" s="1"/>
  <c r="H211" l="1"/>
  <c r="I210"/>
  <c r="H210" s="1"/>
  <c r="H224"/>
  <c r="H225"/>
  <c r="N28" i="5" l="1"/>
  <c r="J28"/>
  <c r="O28"/>
  <c r="L28"/>
  <c r="K28"/>
  <c r="P28"/>
  <c r="M28"/>
  <c r="R28"/>
  <c r="Q28"/>
  <c r="B9" i="9" l="1"/>
  <c r="H250" i="7"/>
  <c r="H249"/>
  <c r="N248"/>
  <c r="M248"/>
  <c r="L248"/>
  <c r="K248"/>
  <c r="I248"/>
  <c r="H246"/>
  <c r="N245"/>
  <c r="M245"/>
  <c r="L245"/>
  <c r="K245"/>
  <c r="I245"/>
  <c r="H244"/>
  <c r="H243"/>
  <c r="H242"/>
  <c r="H241"/>
  <c r="N240"/>
  <c r="M240"/>
  <c r="L240"/>
  <c r="K240"/>
  <c r="I240"/>
  <c r="H239"/>
  <c r="H238"/>
  <c r="H237"/>
  <c r="N236"/>
  <c r="M236"/>
  <c r="L236"/>
  <c r="K236"/>
  <c r="I236"/>
  <c r="I24" i="5" l="1"/>
  <c r="I23" s="1"/>
  <c r="I29" s="1"/>
  <c r="I247" i="7"/>
  <c r="N247"/>
  <c r="L247"/>
  <c r="M247"/>
  <c r="K247"/>
  <c r="H10" i="9"/>
  <c r="H23" i="5"/>
  <c r="H29" s="1"/>
  <c r="L235" i="7"/>
  <c r="M235"/>
  <c r="N235"/>
  <c r="H245"/>
  <c r="I235"/>
  <c r="H240"/>
  <c r="H236"/>
  <c r="H248"/>
  <c r="K235"/>
  <c r="B12"/>
  <c r="I37" i="5"/>
  <c r="H37"/>
  <c r="T10" i="9" l="1"/>
  <c r="T13" i="7"/>
  <c r="M234"/>
  <c r="M233" s="1"/>
  <c r="I234"/>
  <c r="I233" s="1"/>
  <c r="H13"/>
  <c r="H247"/>
  <c r="K234"/>
  <c r="K233" s="1"/>
  <c r="N234"/>
  <c r="N233" s="1"/>
  <c r="L234"/>
  <c r="L233" s="1"/>
  <c r="G23" i="5"/>
  <c r="H40"/>
  <c r="H235" i="7"/>
  <c r="H234" l="1"/>
  <c r="H233"/>
  <c r="G26" i="5"/>
  <c r="I40"/>
  <c r="G29" l="1"/>
  <c r="G40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<sst xmlns="http://schemas.openxmlformats.org/spreadsheetml/2006/main" count="729" uniqueCount="308">
  <si>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</si>
  <si>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</si>
  <si>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</si>
  <si>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</si>
  <si>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</si>
  <si>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</si>
  <si>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</si>
  <si>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</si>
  <si>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</si>
  <si>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</si>
  <si>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</si>
  <si>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</si>
  <si>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</si>
  <si>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</si>
  <si>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</si>
  <si>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</si>
  <si>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</si>
  <si>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</si>
  <si>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</si>
  <si>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</si>
  <si>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</si>
  <si>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</si>
  <si>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</si>
  <si>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</si>
  <si>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</si>
  <si>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</si>
  <si>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</si>
  <si>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</si>
  <si>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</si>
  <si>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</si>
  <si>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</si>
  <si>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</si>
  <si>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</si>
  <si>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</si>
  <si>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</si>
  <si>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</si>
  <si>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</si>
  <si>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</si>
  <si>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</si>
  <si>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</si>
  <si>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</si>
  <si>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</si>
  <si>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</si>
  <si>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</si>
  <si>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</si>
  <si>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</si>
  <si>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</si>
  <si>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</si>
  <si>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</si>
  <si>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</si>
  <si>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</si>
  <si>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</si>
  <si>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</si>
  <si>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</si>
  <si>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</si>
  <si>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</si>
  <si>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</si>
  <si>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</si>
  <si>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</si>
  <si>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</si>
  <si>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</si>
  <si>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</si>
  <si>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</si>
  <si>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</si>
  <si>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</si>
  <si>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</si>
  <si>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</si>
  <si>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</si>
  <si>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</si>
  <si>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</si>
  <si>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</si>
  <si>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</si>
  <si>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</si>
  <si>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</si>
  <si>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</si>
  <si>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</si>
  <si>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</si>
  <si>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</si>
  <si>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</si>
  <si>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</si>
  <si>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</si>
  <si>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</si>
  <si>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</si>
  <si>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</si>
  <si>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</si>
  <si>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</si>
  <si>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</si>
  <si>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</si>
  <si>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</si>
  <si>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</si>
  <si>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</si>
  <si>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</si>
  <si>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</si>
  <si>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</si>
  <si>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</si>
  <si>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</si>
  <si>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</si>
  <si>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</si>
  <si>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</si>
  <si>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</si>
  <si>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</si>
  <si>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</si>
  <si>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</si>
  <si>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</si>
  <si>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</si>
  <si>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</si>
  <si>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</si>
  <si>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</si>
  <si>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</si>
  <si>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</si>
  <si>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</si>
  <si>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</si>
  <si>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</si>
  <si>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</si>
  <si>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</si>
  <si>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</si>
  <si>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</si>
  <si>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</si>
  <si>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</si>
  <si>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</si>
  <si>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</si>
  <si>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</si>
  <si>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</si>
  <si>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</si>
  <si>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</si>
  <si>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</si>
  <si>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</si>
  <si>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</si>
  <si>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t>sum</t>
  </si>
  <si>
    <t>T123001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</si>
  <si>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</si>
  <si>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</si>
  <si>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</si>
  <si>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</si>
  <si>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</si>
  <si>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</si>
  <si>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</si>
  <si>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</si>
  <si>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</si>
  <si>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</si>
  <si>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</si>
  <si>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</si>
  <si>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</si>
  <si>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</si>
  <si>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</si>
  <si>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</si>
  <si>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</si>
  <si>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</si>
  <si>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</si>
  <si>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</si>
  <si>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</si>
  <si>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</si>
  <si>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</si>
  <si>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</si>
  <si>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</si>
  <si>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</si>
  <si>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</si>
  <si>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</si>
  <si>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</si>
  <si>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</si>
  <si>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</si>
  <si>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</si>
  <si>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</si>
  <si>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</si>
  <si>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</si>
  <si>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</si>
  <si>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</si>
  <si>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</si>
  <si>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</si>
  <si>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</si>
  <si>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</si>
  <si>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</si>
  <si>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</si>
  <si>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</si>
  <si>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</si>
  <si>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</si>
  <si>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</si>
  <si>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</si>
  <si>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</si>
  <si>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</si>
  <si>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</si>
  <si>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</si>
  <si>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</si>
  <si>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</si>
  <si>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</si>
  <si>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</si>
  <si>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</si>
  <si>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</si>
  <si>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</si>
  <si>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</si>
  <si>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</si>
  <si>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</si>
  <si>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</si>
  <si>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</si>
  <si>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</si>
  <si>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</si>
  <si>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</si>
  <si>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</si>
  <si>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</si>
  <si>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</si>
  <si>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</si>
  <si>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</si>
  <si>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</si>
  <si>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</si>
  <si>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</si>
  <si>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</si>
  <si>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</si>
  <si>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</si>
  <si>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</si>
  <si>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</si>
  <si>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</si>
  <si>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</si>
  <si>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</si>
  <si>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</si>
  <si>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</si>
  <si>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</si>
  <si>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</si>
  <si>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</si>
  <si>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</si>
  <si>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</si>
  <si>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</si>
  <si>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</si>
  <si>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</si>
  <si>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</si>
  <si>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</si>
  <si>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</si>
  <si>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</si>
  <si>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</si>
  <si>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</si>
  <si>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</si>
  <si>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</si>
  <si>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</si>
  <si>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</si>
  <si>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</si>
  <si>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</si>
  <si>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</si>
  <si>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</si>
  <si>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</si>
  <si>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</si>
  <si>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</si>
  <si>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</si>
  <si>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</si>
  <si>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</si>
  <si>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</si>
  <si>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</si>
  <si>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</si>
  <si>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</si>
  <si>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</si>
  <si>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</si>
  <si>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</si>
  <si>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</si>
  <si>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</si>
  <si>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</si>
  <si>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</si>
  <si>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</si>
  <si>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</si>
  <si>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</si>
  <si>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</si>
  <si>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</si>
  <si>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</si>
  <si>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</si>
  <si>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</si>
  <si>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</si>
  <si>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</si>
  <si>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</si>
  <si>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</si>
  <si>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</si>
  <si>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</si>
  <si>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</si>
  <si>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</si>
  <si>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</si>
  <si>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</si>
  <si>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</si>
  <si>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</si>
  <si>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</si>
  <si>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</si>
  <si>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</si>
  <si>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</si>
  <si>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</si>
  <si>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</si>
  <si>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</si>
  <si>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</si>
  <si>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</si>
  <si>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</si>
  <si>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T114036</t>
  </si>
  <si>
    <t>Školska Shema</t>
  </si>
  <si>
    <t xml:space="preserve"> ZA 2019. GODINU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</si>
  <si>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</si>
  <si>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</si>
  <si>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A121006</t>
  </si>
  <si>
    <t>Centri izvrsnosti</t>
  </si>
  <si>
    <t>A121007</t>
  </si>
  <si>
    <t>A121022</t>
  </si>
  <si>
    <t>Glezbene svečanosti</t>
  </si>
  <si>
    <t>Međunarosna matura</t>
  </si>
  <si>
    <t>ZAKONSKI STANDARD JAVNIH USTANOVA SŠ</t>
  </si>
  <si>
    <t>A124001</t>
  </si>
  <si>
    <t>K124001</t>
  </si>
  <si>
    <t>Program: 1240</t>
  </si>
  <si>
    <t>A121016</t>
  </si>
  <si>
    <t>Varaždinu</t>
  </si>
  <si>
    <t>GRADITELJSKA,PRIRODOSLOVNA I RUDARSKA ŠKOLA</t>
  </si>
  <si>
    <t>GRADITELJSKE,PRIRODOSLOVNE I RUDARSKE ŠKOLE</t>
  </si>
  <si>
    <t>400-02/18-01/2</t>
  </si>
  <si>
    <t>2186-149-11-19-4</t>
  </si>
  <si>
    <t>Zvonimir Lončar, dipl. teolog</t>
  </si>
  <si>
    <t>26.02.2019.</t>
  </si>
  <si>
    <t xml:space="preserve">        Temeljem odredbi članka 29. Zakona o proračunu ("Narodne novine" broj 87/08,136/12,15/15), te članka 57. Statuta  Školski odbor Graditeljske, prirodoslovne i rudarske škole, Varaždin dana 26.02.2019.godine, d o n o s i:</t>
  </si>
</sst>
</file>

<file path=xl/styles.xml><?xml version="1.0" encoding="utf-8"?>
<styleSheet xmlns="http://schemas.openxmlformats.org/spreadsheetml/2006/main">
  <numFmts count="1">
    <numFmt numFmtId="164" formatCode="000"/>
  </numFmts>
  <fonts count="82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5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</cellStyleXfs>
  <cellXfs count="638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6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0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1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56" fillId="2" borderId="4" xfId="3" applyFont="1" applyFill="1" applyBorder="1" applyAlignment="1">
      <alignment horizontal="left" vertical="center"/>
    </xf>
    <xf numFmtId="0" fontId="52" fillId="0" borderId="0" xfId="3" applyFont="1" applyFill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52" fillId="0" borderId="0" xfId="3" applyFont="1" applyFill="1" applyAlignment="1">
      <alignment horizontal="center" vertical="center"/>
    </xf>
    <xf numFmtId="0" fontId="51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14" fillId="0" borderId="2" xfId="3" applyFont="1" applyFill="1" applyBorder="1" applyAlignment="1">
      <alignment horizontal="center" vertical="center" wrapText="1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Alignment="1">
      <alignment horizontal="center"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75" fillId="0" borderId="0" xfId="0" applyFont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45" fillId="0" borderId="0" xfId="3" applyFont="1" applyFill="1" applyAlignment="1" applyProtection="1">
      <alignment horizontal="center" vertical="center" wrapText="1"/>
    </xf>
  </cellXfs>
  <cellStyles count="5">
    <cellStyle name="Normalno 2" xfId="1"/>
    <cellStyle name="Normalno 3" xfId="3"/>
    <cellStyle name="Normalno 4" xfId="4"/>
    <cellStyle name="Obično" xfId="0" builtinId="0"/>
    <cellStyle name="Obično 2" xfId="2"/>
  </cellStyles>
  <dxfs count="39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>
    <tabColor rgb="FFFFFF00"/>
  </sheetPr>
  <dimension ref="A1:B94"/>
  <sheetViews>
    <sheetView showGridLines="0" view="pageBreakPreview" zoomScale="80" zoomScaleNormal="80" zoomScaleSheetLayoutView="80" workbookViewId="0">
      <selection activeCell="A15" sqref="A15"/>
    </sheetView>
  </sheetViews>
  <sheetFormatPr defaultColWidth="8.85546875" defaultRowHeight="15"/>
  <cols>
    <col min="1" max="1" width="118.7109375" style="420" customWidth="1"/>
    <col min="2" max="16384" width="8.85546875" style="397"/>
  </cols>
  <sheetData>
    <row r="1" spans="1:2" ht="66.75" customHeight="1">
      <c r="A1" s="395" t="s">
        <v>274</v>
      </c>
      <c r="B1" s="396"/>
    </row>
    <row r="2" spans="1:2" ht="35.450000000000003" customHeight="1">
      <c r="A2" s="395"/>
      <c r="B2" s="396"/>
    </row>
    <row r="3" spans="1:2" s="399" customFormat="1">
      <c r="A3" s="398" t="s">
        <v>78</v>
      </c>
    </row>
    <row r="4" spans="1:2" ht="6" customHeight="1">
      <c r="A4" s="400"/>
    </row>
    <row r="5" spans="1:2" ht="45">
      <c r="A5" s="401" t="s">
        <v>275</v>
      </c>
    </row>
    <row r="6" spans="1:2" s="403" customFormat="1" ht="6" customHeight="1">
      <c r="A6" s="402"/>
    </row>
    <row r="7" spans="1:2" ht="30">
      <c r="A7" s="401" t="s">
        <v>276</v>
      </c>
    </row>
    <row r="8" spans="1:2" s="403" customFormat="1" ht="6" customHeight="1">
      <c r="A8" s="402"/>
    </row>
    <row r="9" spans="1:2" ht="100.15" customHeight="1">
      <c r="A9" s="404" t="s">
        <v>277</v>
      </c>
    </row>
    <row r="10" spans="1:2">
      <c r="A10" s="401"/>
    </row>
    <row r="11" spans="1:2" ht="30.75">
      <c r="A11" s="405" t="s">
        <v>261</v>
      </c>
    </row>
    <row r="12" spans="1:2" ht="6" customHeight="1">
      <c r="A12" s="405"/>
    </row>
    <row r="13" spans="1:2" ht="30">
      <c r="A13" s="406" t="s">
        <v>262</v>
      </c>
    </row>
    <row r="14" spans="1:2" ht="35.450000000000003" customHeight="1">
      <c r="A14" s="407"/>
    </row>
    <row r="15" spans="1:2" s="399" customFormat="1" ht="15.75">
      <c r="A15" s="408" t="s">
        <v>75</v>
      </c>
    </row>
    <row r="16" spans="1:2" ht="6" customHeight="1">
      <c r="A16" s="400"/>
    </row>
    <row r="17" spans="1:1" ht="30">
      <c r="A17" s="409" t="s">
        <v>263</v>
      </c>
    </row>
    <row r="18" spans="1:1" ht="30">
      <c r="A18" s="409" t="s">
        <v>265</v>
      </c>
    </row>
    <row r="19" spans="1:1" ht="45">
      <c r="A19" s="410" t="s">
        <v>266</v>
      </c>
    </row>
    <row r="20" spans="1:1" ht="30">
      <c r="A20" s="407" t="s">
        <v>267</v>
      </c>
    </row>
    <row r="21" spans="1:1">
      <c r="A21" s="407" t="s">
        <v>268</v>
      </c>
    </row>
    <row r="22" spans="1:1" ht="30">
      <c r="A22" s="410" t="s">
        <v>269</v>
      </c>
    </row>
    <row r="23" spans="1:1" ht="35.450000000000003" customHeight="1">
      <c r="A23" s="398"/>
    </row>
    <row r="24" spans="1:1" s="399" customFormat="1" ht="15.75">
      <c r="A24" s="408" t="s">
        <v>76</v>
      </c>
    </row>
    <row r="25" spans="1:1" ht="6" customHeight="1">
      <c r="A25" s="398"/>
    </row>
    <row r="26" spans="1:1" ht="30">
      <c r="A26" s="402" t="s">
        <v>271</v>
      </c>
    </row>
    <row r="27" spans="1:1" ht="39.6" customHeight="1">
      <c r="A27" s="402" t="s">
        <v>270</v>
      </c>
    </row>
    <row r="28" spans="1:1">
      <c r="A28" s="402" t="s">
        <v>272</v>
      </c>
    </row>
    <row r="29" spans="1:1" ht="35.450000000000003" customHeight="1">
      <c r="A29" s="407"/>
    </row>
    <row r="30" spans="1:1" s="399" customFormat="1" ht="15.75">
      <c r="A30" s="408" t="s">
        <v>77</v>
      </c>
    </row>
    <row r="31" spans="1:1" ht="6" customHeight="1">
      <c r="A31" s="407"/>
    </row>
    <row r="32" spans="1:1" ht="60">
      <c r="A32" s="407" t="s">
        <v>273</v>
      </c>
    </row>
    <row r="33" spans="1:1">
      <c r="A33" s="407"/>
    </row>
    <row r="34" spans="1:1">
      <c r="A34" s="407"/>
    </row>
    <row r="35" spans="1:1">
      <c r="A35" s="407"/>
    </row>
    <row r="36" spans="1:1">
      <c r="A36" s="407"/>
    </row>
    <row r="37" spans="1:1" ht="15.75">
      <c r="A37" s="408"/>
    </row>
    <row r="38" spans="1:1">
      <c r="A38" s="407"/>
    </row>
    <row r="39" spans="1:1">
      <c r="A39" s="407"/>
    </row>
    <row r="40" spans="1:1" ht="15.75">
      <c r="A40" s="408"/>
    </row>
    <row r="41" spans="1:1">
      <c r="A41" s="407"/>
    </row>
    <row r="42" spans="1:1">
      <c r="A42" s="407"/>
    </row>
    <row r="43" spans="1:1">
      <c r="A43" s="407"/>
    </row>
    <row r="44" spans="1:1" ht="24.75" customHeight="1">
      <c r="A44" s="408"/>
    </row>
    <row r="45" spans="1:1">
      <c r="A45" s="407"/>
    </row>
    <row r="46" spans="1:1">
      <c r="A46" s="407"/>
    </row>
    <row r="47" spans="1:1">
      <c r="A47" s="407"/>
    </row>
    <row r="48" spans="1:1" ht="15.75">
      <c r="A48" s="408"/>
    </row>
    <row r="49" spans="1:1">
      <c r="A49" s="407"/>
    </row>
    <row r="50" spans="1:1" ht="88.5" customHeight="1">
      <c r="A50" s="411"/>
    </row>
    <row r="51" spans="1:1">
      <c r="A51" s="412"/>
    </row>
    <row r="52" spans="1:1" ht="15.75">
      <c r="A52" s="413"/>
    </row>
    <row r="53" spans="1:1">
      <c r="A53" s="414"/>
    </row>
    <row r="54" spans="1:1" ht="72" customHeight="1">
      <c r="A54" s="409"/>
    </row>
    <row r="55" spans="1:1" ht="51" customHeight="1">
      <c r="A55" s="409"/>
    </row>
    <row r="56" spans="1:1" ht="70.5" customHeight="1">
      <c r="A56" s="409"/>
    </row>
    <row r="57" spans="1:1" ht="15.75">
      <c r="A57" s="411"/>
    </row>
    <row r="58" spans="1:1" ht="72" customHeight="1">
      <c r="A58" s="409"/>
    </row>
    <row r="59" spans="1:1">
      <c r="A59" s="409"/>
    </row>
    <row r="60" spans="1:1">
      <c r="A60" s="409"/>
    </row>
    <row r="61" spans="1:1" ht="30.75" customHeight="1">
      <c r="A61" s="409"/>
    </row>
    <row r="62" spans="1:1" ht="44.25" customHeight="1">
      <c r="A62" s="409"/>
    </row>
    <row r="63" spans="1:1">
      <c r="A63" s="409"/>
    </row>
    <row r="64" spans="1:1" ht="21.75" customHeight="1">
      <c r="A64" s="409"/>
    </row>
    <row r="65" spans="1:1" ht="66.75" customHeight="1">
      <c r="A65" s="409"/>
    </row>
    <row r="66" spans="1:1">
      <c r="A66" s="409"/>
    </row>
    <row r="67" spans="1:1" ht="20.25" customHeight="1">
      <c r="A67" s="409"/>
    </row>
    <row r="68" spans="1:1" ht="37.5" customHeight="1">
      <c r="A68" s="409"/>
    </row>
    <row r="69" spans="1:1">
      <c r="A69" s="409"/>
    </row>
    <row r="70" spans="1:1" ht="19.5" customHeight="1">
      <c r="A70" s="409"/>
    </row>
    <row r="71" spans="1:1" ht="35.25" customHeight="1">
      <c r="A71" s="409"/>
    </row>
    <row r="72" spans="1:1">
      <c r="A72" s="409"/>
    </row>
    <row r="73" spans="1:1">
      <c r="A73" s="409"/>
    </row>
    <row r="74" spans="1:1" ht="97.5" customHeight="1">
      <c r="A74" s="409"/>
    </row>
    <row r="75" spans="1:1" ht="60.75" customHeight="1">
      <c r="A75" s="400"/>
    </row>
    <row r="76" spans="1:1" ht="15.75">
      <c r="A76" s="400"/>
    </row>
    <row r="77" spans="1:1">
      <c r="A77" s="415"/>
    </row>
    <row r="78" spans="1:1">
      <c r="A78" s="415"/>
    </row>
    <row r="79" spans="1:1">
      <c r="A79" s="415"/>
    </row>
    <row r="80" spans="1:1">
      <c r="A80" s="415"/>
    </row>
    <row r="81" spans="1:1">
      <c r="A81" s="415"/>
    </row>
    <row r="82" spans="1:1">
      <c r="A82" s="415"/>
    </row>
    <row r="83" spans="1:1">
      <c r="A83" s="416"/>
    </row>
    <row r="84" spans="1:1" ht="105" customHeight="1">
      <c r="A84" s="417"/>
    </row>
    <row r="85" spans="1:1" ht="84" customHeight="1">
      <c r="A85" s="415"/>
    </row>
    <row r="86" spans="1:1" ht="76.5" customHeight="1">
      <c r="A86" s="415"/>
    </row>
    <row r="87" spans="1:1">
      <c r="A87" s="418"/>
    </row>
    <row r="88" spans="1:1">
      <c r="A88" s="419"/>
    </row>
    <row r="89" spans="1:1" ht="333" customHeight="1"/>
    <row r="90" spans="1:1">
      <c r="A90" s="421"/>
    </row>
    <row r="91" spans="1:1">
      <c r="A91" s="415"/>
    </row>
    <row r="92" spans="1:1">
      <c r="A92" s="422"/>
    </row>
    <row r="93" spans="1:1">
      <c r="A93" s="422"/>
    </row>
    <row r="94" spans="1:1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>
    <tabColor rgb="FF002060"/>
  </sheetPr>
  <dimension ref="A1:XFD92"/>
  <sheetViews>
    <sheetView showGridLines="0" tabSelected="1" zoomScale="70" zoomScaleNormal="70" zoomScaleSheetLayoutView="80" workbookViewId="0">
      <selection activeCell="A12" sqref="A12:I12"/>
    </sheetView>
  </sheetViews>
  <sheetFormatPr defaultColWidth="0" defaultRowHeight="14.25" zeroHeight="1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>
      <c r="A2" s="495"/>
      <c r="B2" s="495"/>
      <c r="C2" s="495"/>
      <c r="D2" s="495"/>
      <c r="E2" s="495"/>
      <c r="F2" s="495"/>
      <c r="G2" s="495"/>
      <c r="H2" s="495"/>
      <c r="I2" s="131"/>
    </row>
    <row r="3" spans="1:9" ht="27" customHeight="1">
      <c r="A3" s="495"/>
      <c r="B3" s="495"/>
      <c r="C3" s="495"/>
      <c r="D3" s="495"/>
      <c r="E3" s="495"/>
      <c r="F3" s="495"/>
      <c r="G3" s="495"/>
      <c r="H3" s="495"/>
      <c r="I3" s="133"/>
    </row>
    <row r="4" spans="1:9" ht="4.5" customHeight="1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>
      <c r="A5" s="131"/>
      <c r="B5" s="499" t="s">
        <v>13</v>
      </c>
      <c r="C5" s="499"/>
      <c r="D5" s="499"/>
      <c r="E5" s="499"/>
      <c r="F5" s="135"/>
      <c r="G5" s="135"/>
      <c r="H5" s="131"/>
      <c r="I5" s="131"/>
    </row>
    <row r="6" spans="1:9" s="4" customFormat="1" ht="49.5" customHeight="1">
      <c r="A6" s="136"/>
      <c r="B6" s="500" t="s">
        <v>301</v>
      </c>
      <c r="C6" s="500"/>
      <c r="D6" s="500"/>
      <c r="E6" s="500"/>
      <c r="F6" s="137"/>
      <c r="G6" s="137"/>
      <c r="H6" s="136"/>
      <c r="I6" s="136"/>
    </row>
    <row r="7" spans="1:9" s="5" customFormat="1" ht="21" customHeight="1">
      <c r="A7" s="138"/>
      <c r="B7" s="501" t="str">
        <f>IF(A14=A65,"RAVNATELJ","ŠKOLSKI ODBOR")</f>
        <v>ŠKOLSKI ODBOR</v>
      </c>
      <c r="C7" s="501"/>
      <c r="D7" s="501"/>
      <c r="E7" s="501"/>
      <c r="F7" s="138"/>
      <c r="G7" s="138"/>
      <c r="H7" s="138"/>
      <c r="I7" s="138"/>
    </row>
    <row r="8" spans="1:9" ht="18" customHeight="1">
      <c r="A8" s="131"/>
      <c r="B8" s="132" t="s">
        <v>19</v>
      </c>
      <c r="C8" s="502" t="s">
        <v>303</v>
      </c>
      <c r="D8" s="502"/>
      <c r="E8" s="502"/>
      <c r="F8" s="139"/>
      <c r="G8" s="139"/>
      <c r="H8" s="131"/>
      <c r="I8" s="131"/>
    </row>
    <row r="9" spans="1:9" ht="18" customHeight="1">
      <c r="A9" s="131"/>
      <c r="B9" s="132" t="s">
        <v>264</v>
      </c>
      <c r="C9" s="502" t="s">
        <v>304</v>
      </c>
      <c r="D9" s="502"/>
      <c r="E9" s="502"/>
      <c r="F9" s="139"/>
      <c r="G9" s="139"/>
      <c r="H9" s="131"/>
      <c r="I9" s="131"/>
    </row>
    <row r="10" spans="1:9" ht="18" hidden="1" customHeight="1">
      <c r="A10" s="131"/>
      <c r="B10" s="504"/>
      <c r="C10" s="504"/>
      <c r="D10" s="131" t="s">
        <v>20</v>
      </c>
      <c r="E10" s="140"/>
      <c r="F10" s="139"/>
      <c r="G10" s="139"/>
      <c r="H10" s="131"/>
      <c r="I10" s="131"/>
    </row>
    <row r="11" spans="1:9" ht="56.25" customHeight="1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>
      <c r="A12" s="496" t="s">
        <v>307</v>
      </c>
      <c r="B12" s="496"/>
      <c r="C12" s="496"/>
      <c r="D12" s="496"/>
      <c r="E12" s="496"/>
      <c r="F12" s="496"/>
      <c r="G12" s="496"/>
      <c r="H12" s="496"/>
      <c r="I12" s="496"/>
    </row>
    <row r="13" spans="1:9" ht="47.25" customHeight="1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>
      <c r="A14" s="497" t="s">
        <v>279</v>
      </c>
      <c r="B14" s="497"/>
      <c r="C14" s="497"/>
      <c r="D14" s="497"/>
      <c r="E14" s="497"/>
      <c r="F14" s="497"/>
      <c r="G14" s="497"/>
      <c r="H14" s="497"/>
      <c r="I14" s="497"/>
    </row>
    <row r="15" spans="1:9" ht="22.5" customHeight="1">
      <c r="A15" s="497" t="s">
        <v>302</v>
      </c>
      <c r="B15" s="497"/>
      <c r="C15" s="497"/>
      <c r="D15" s="497"/>
      <c r="E15" s="497"/>
      <c r="F15" s="497"/>
      <c r="G15" s="497"/>
      <c r="H15" s="497"/>
      <c r="I15" s="497"/>
    </row>
    <row r="16" spans="1:9" ht="22.5" customHeight="1">
      <c r="A16" s="498" t="s">
        <v>286</v>
      </c>
      <c r="B16" s="498"/>
      <c r="C16" s="498"/>
      <c r="D16" s="498"/>
      <c r="E16" s="498"/>
      <c r="F16" s="498"/>
      <c r="G16" s="498"/>
      <c r="H16" s="498"/>
      <c r="I16" s="498"/>
    </row>
    <row r="17" spans="1:16384" ht="30" customHeight="1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>
      <c r="A18" s="506" t="s">
        <v>14</v>
      </c>
      <c r="B18" s="506"/>
      <c r="C18" s="506"/>
      <c r="D18" s="506"/>
      <c r="E18" s="506"/>
      <c r="F18" s="506"/>
      <c r="G18" s="506"/>
      <c r="H18" s="506"/>
      <c r="I18" s="506"/>
    </row>
    <row r="19" spans="1:16384" ht="30" customHeight="1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63.75" thickBot="1">
      <c r="A20" s="505" t="s">
        <v>15</v>
      </c>
      <c r="B20" s="505"/>
      <c r="C20" s="505"/>
      <c r="D20" s="505"/>
      <c r="E20" s="505"/>
      <c r="F20" s="505"/>
      <c r="G20" s="141" t="str">
        <f>IF(A14=A65,"PLAN 2019.","PLAN 
2018.")</f>
        <v>PLAN 
2018.</v>
      </c>
      <c r="H20" s="141" t="str">
        <f>IF(A14=A65,"POVEĆANJE / SMANJENJE","POVEĆANJE / SMANJENJE")</f>
        <v>POVEĆANJE / SMANJENJE</v>
      </c>
      <c r="I20" s="141" t="str">
        <f>IF(A14=A65,"PRIJEDLOG 
I. IZMJENA I DOPUNA 
PLANA 2019.","I. IZMJENA I DOPUNA 
PLANA 2019.")</f>
        <v>I. IZMJENA I DOPUNA 
PLANA 2019.</v>
      </c>
    </row>
    <row r="21" spans="1:16384" s="39" customFormat="1" ht="10.5" customHeight="1" thickTop="1" thickBot="1">
      <c r="A21" s="503">
        <v>1</v>
      </c>
      <c r="B21" s="503"/>
      <c r="C21" s="503"/>
      <c r="D21" s="503"/>
      <c r="E21" s="503"/>
      <c r="F21" s="503"/>
      <c r="G21" s="204">
        <v>2</v>
      </c>
      <c r="H21" s="204">
        <v>3</v>
      </c>
      <c r="I21" s="204">
        <v>4</v>
      </c>
    </row>
    <row r="22" spans="1:16384" s="2" customFormat="1" ht="18" customHeight="1" thickTop="1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>
      <c r="A23" s="145" t="s">
        <v>23</v>
      </c>
      <c r="B23" s="491" t="s">
        <v>21</v>
      </c>
      <c r="C23" s="491"/>
      <c r="D23" s="491"/>
      <c r="E23" s="491"/>
      <c r="F23" s="491"/>
      <c r="G23" s="146">
        <f>SUM(G24:G25)</f>
        <v>13108400</v>
      </c>
      <c r="H23" s="146">
        <f>SUM(H24:H25)</f>
        <v>24000</v>
      </c>
      <c r="I23" s="146">
        <f>SUM(I24:I25)</f>
        <v>13132400</v>
      </c>
    </row>
    <row r="24" spans="1:16384" ht="18" customHeight="1">
      <c r="A24" s="147"/>
      <c r="B24" s="492" t="s">
        <v>25</v>
      </c>
      <c r="C24" s="492"/>
      <c r="D24" s="492"/>
      <c r="E24" s="492"/>
      <c r="F24" s="492"/>
      <c r="G24" s="148">
        <f>SUMIFS('2. Plan prihoda i primitaka'!$H$13:$H$48,'2. Plan prihoda i primitaka'!$A$13:$A$48,6)</f>
        <v>13105400</v>
      </c>
      <c r="H24" s="148">
        <f>SUMIFS('2. Plan prihoda i primitaka'!$T$13:$T$48,'2. Plan prihoda i primitaka'!$A$13:$A$48,6)</f>
        <v>24000</v>
      </c>
      <c r="I24" s="148">
        <f>SUMIFS('2. Plan prihoda i primitaka'!$AF$13:$AF$48,'2. Plan prihoda i primitaka'!$A$13:$A$48,6)</f>
        <v>13129400</v>
      </c>
    </row>
    <row r="25" spans="1:16384" ht="18" customHeight="1">
      <c r="A25" s="147"/>
      <c r="B25" s="492" t="s">
        <v>26</v>
      </c>
      <c r="C25" s="492"/>
      <c r="D25" s="492"/>
      <c r="E25" s="492"/>
      <c r="F25" s="492"/>
      <c r="G25" s="148">
        <f>SUMIFS('2. Plan prihoda i primitaka'!$H$13:$H$48,'2. Plan prihoda i primitaka'!$A$13:$A$48,7)</f>
        <v>3000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3000</v>
      </c>
    </row>
    <row r="26" spans="1:16384" s="6" customFormat="1" ht="18" customHeight="1">
      <c r="A26" s="145" t="s">
        <v>24</v>
      </c>
      <c r="B26" s="491" t="s">
        <v>22</v>
      </c>
      <c r="C26" s="491"/>
      <c r="D26" s="491"/>
      <c r="E26" s="491"/>
      <c r="F26" s="491"/>
      <c r="G26" s="146">
        <f>SUM(G27:G28)</f>
        <v>13108400</v>
      </c>
      <c r="H26" s="146">
        <f>SUM(H27:H28)</f>
        <v>24000</v>
      </c>
      <c r="I26" s="146">
        <f>SUM(I27:I28)</f>
        <v>13132400</v>
      </c>
    </row>
    <row r="27" spans="1:16384" ht="18" customHeight="1">
      <c r="A27" s="147"/>
      <c r="B27" s="492" t="s">
        <v>27</v>
      </c>
      <c r="C27" s="492"/>
      <c r="D27" s="492"/>
      <c r="E27" s="492"/>
      <c r="F27" s="492"/>
      <c r="G27" s="148">
        <f>SUMIFS('3. Plan rashoda i izdataka'!$H$16:$H$206,'3. Plan rashoda i izdataka'!$A$16:$A$206,3)</f>
        <v>12930400</v>
      </c>
      <c r="H27" s="148">
        <f>SUMIFS('3. Plan rashoda i izdataka'!$T$16:$T$206,'3. Plan rashoda i izdataka'!$A$16:$A$206,3)</f>
        <v>24000</v>
      </c>
      <c r="I27" s="148">
        <f>SUMIFS('3. Plan rashoda i izdataka'!$AF$16:$AF$206,'3. Plan rashoda i izdataka'!$A$16:$A$206,3)</f>
        <v>12954400</v>
      </c>
    </row>
    <row r="28" spans="1:16384" ht="18" customHeight="1">
      <c r="A28" s="149"/>
      <c r="B28" s="493" t="s">
        <v>28</v>
      </c>
      <c r="C28" s="493"/>
      <c r="D28" s="493"/>
      <c r="E28" s="493"/>
      <c r="F28" s="493"/>
      <c r="G28" s="148">
        <f>SUMIFS('3. Plan rashoda i izdataka'!$H$16:$H$206,'3. Plan rashoda i izdataka'!$A$16:$A$206,4)</f>
        <v>178000</v>
      </c>
      <c r="H28" s="148">
        <f>SUMIFS('3. Plan rashoda i izdataka'!$T$16:$T$206,'3. Plan rashoda i izdataka'!$A$16:$A$206,4)</f>
        <v>0</v>
      </c>
      <c r="I28" s="148">
        <f>SUMIFS('3. Plan rashoda i izdataka'!$AF$16:$AF$206,'3. Plan rashoda i izdataka'!$A$16:$A$206,4)</f>
        <v>178000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>
      <c r="A29" s="151"/>
      <c r="B29" s="490" t="s">
        <v>29</v>
      </c>
      <c r="C29" s="490"/>
      <c r="D29" s="490"/>
      <c r="E29" s="490"/>
      <c r="F29" s="490"/>
      <c r="G29" s="152">
        <f>G23-G26</f>
        <v>0</v>
      </c>
      <c r="H29" s="152">
        <f>H23-H26</f>
        <v>0</v>
      </c>
      <c r="I29" s="152">
        <f>I23-I26</f>
        <v>0</v>
      </c>
    </row>
    <row r="30" spans="1:16384" ht="18" customHeight="1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>
      <c r="A31" s="145" t="s">
        <v>12</v>
      </c>
      <c r="B31" s="491" t="s">
        <v>146</v>
      </c>
      <c r="C31" s="491"/>
      <c r="D31" s="491"/>
      <c r="E31" s="491"/>
      <c r="F31" s="491"/>
      <c r="G31" s="319">
        <v>10000</v>
      </c>
      <c r="H31" s="314">
        <f>G31-G32</f>
        <v>10000</v>
      </c>
      <c r="I31" s="314">
        <f>H31-H32</f>
        <v>10000</v>
      </c>
    </row>
    <row r="32" spans="1:16384" s="9" customFormat="1" ht="34.9" customHeight="1">
      <c r="A32" s="151"/>
      <c r="B32" s="494" t="s">
        <v>147</v>
      </c>
      <c r="C32" s="490"/>
      <c r="D32" s="490"/>
      <c r="E32" s="490"/>
      <c r="F32" s="490"/>
      <c r="G32" s="163">
        <f>SUMIFS('2. Plan prihoda i primitaka'!$H$13:$H$48,'2. Plan prihoda i primitaka'!$A$13:$A$48,9)</f>
        <v>0</v>
      </c>
      <c r="H32" s="163">
        <f>SUMIFS('2. Plan prihoda i primitaka'!$T$13:$T$48,'2. Plan prihoda i primitaka'!$A$13:$A$48,9)</f>
        <v>0</v>
      </c>
      <c r="I32" s="163">
        <f>SUMIFS('2. Plan prihoda i primitaka'!$AF$13:$AF$48,'2. Plan prihoda i primitaka'!$A$13:$A$48,9)</f>
        <v>0</v>
      </c>
    </row>
    <row r="33" spans="1:9" s="9" customFormat="1" ht="18" customHeight="1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>
      <c r="A34" s="145" t="s">
        <v>30</v>
      </c>
      <c r="B34" s="491" t="s">
        <v>18</v>
      </c>
      <c r="C34" s="491"/>
      <c r="D34" s="491"/>
      <c r="E34" s="491"/>
      <c r="F34" s="491"/>
      <c r="G34" s="146"/>
      <c r="H34" s="155"/>
      <c r="I34" s="155"/>
    </row>
    <row r="35" spans="1:9" ht="18" customHeight="1">
      <c r="A35" s="147"/>
      <c r="B35" s="492" t="s">
        <v>31</v>
      </c>
      <c r="C35" s="492"/>
      <c r="D35" s="492"/>
      <c r="E35" s="492"/>
      <c r="F35" s="492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>
      <c r="A36" s="149"/>
      <c r="B36" s="493" t="s">
        <v>32</v>
      </c>
      <c r="C36" s="493"/>
      <c r="D36" s="493"/>
      <c r="E36" s="493"/>
      <c r="F36" s="493"/>
      <c r="G36" s="150">
        <f>SUMIFS('3. Plan rashoda i izdataka'!$H$16:$H$206,'3. Plan rashoda i izdataka'!$A$16:$A$206,5)</f>
        <v>0</v>
      </c>
      <c r="H36" s="150">
        <f>SUMIFS('3. Plan rashoda i izdataka'!$T$16:$T$206,'3. Plan rashoda i izdataka'!$A$16:$A$206,5)</f>
        <v>0</v>
      </c>
      <c r="I36" s="150">
        <f>SUMIFS('3. Plan rashoda i izdataka'!$AF$16:$AF$206,'3. Plan rashoda i izdataka'!$A$16:$A$206,5)</f>
        <v>0</v>
      </c>
    </row>
    <row r="37" spans="1:9" s="4" customFormat="1" ht="18" customHeight="1">
      <c r="A37" s="151"/>
      <c r="B37" s="490" t="s">
        <v>33</v>
      </c>
      <c r="C37" s="490"/>
      <c r="D37" s="490"/>
      <c r="E37" s="490"/>
      <c r="F37" s="490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>
      <c r="A39" s="145" t="s">
        <v>34</v>
      </c>
      <c r="B39" s="491" t="s">
        <v>36</v>
      </c>
      <c r="C39" s="491"/>
      <c r="D39" s="491"/>
      <c r="E39" s="491"/>
      <c r="F39" s="491"/>
      <c r="G39" s="146"/>
      <c r="H39" s="155"/>
      <c r="I39" s="155"/>
    </row>
    <row r="40" spans="1:9" s="4" customFormat="1" ht="18" customHeight="1">
      <c r="A40" s="159"/>
      <c r="B40" s="490" t="s">
        <v>35</v>
      </c>
      <c r="C40" s="490"/>
      <c r="D40" s="490"/>
      <c r="E40" s="490"/>
      <c r="F40" s="490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>
      <c r="A44" s="89"/>
      <c r="B44" s="89"/>
      <c r="C44" s="89"/>
      <c r="D44" s="89"/>
      <c r="E44" s="89"/>
      <c r="F44" s="169" t="s">
        <v>113</v>
      </c>
      <c r="G44" s="511" t="s">
        <v>300</v>
      </c>
      <c r="H44" s="511"/>
      <c r="I44" s="170" t="s">
        <v>115</v>
      </c>
    </row>
    <row r="45" spans="1:9" s="72" customFormat="1" ht="7.5" customHeight="1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>
      <c r="A46" s="165"/>
      <c r="B46" s="510"/>
      <c r="C46" s="510"/>
      <c r="D46" s="510"/>
      <c r="E46" s="510"/>
      <c r="F46" s="169"/>
      <c r="G46" s="511" t="s">
        <v>306</v>
      </c>
      <c r="H46" s="511"/>
      <c r="I46" s="165" t="s">
        <v>114</v>
      </c>
    </row>
    <row r="47" spans="1:9" s="72" customFormat="1" ht="46.9" customHeight="1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>
      <c r="A48" s="173"/>
      <c r="B48" s="173"/>
      <c r="C48" s="173"/>
      <c r="D48" s="173"/>
      <c r="E48" s="173"/>
      <c r="F48" s="169"/>
      <c r="G48" s="514" t="str">
        <f>IF(A14="Prijedlog izmjena i dopuna financijskog plana","RAVNATELJ","PREDSJEDNIK ŠKOLSKOG ODBORA")</f>
        <v>PREDSJEDNIK ŠKOLSKOG ODBORA</v>
      </c>
      <c r="H48" s="514"/>
      <c r="I48" s="165"/>
    </row>
    <row r="49" spans="1:9" s="72" customFormat="1" ht="15.75">
      <c r="A49" s="507"/>
      <c r="B49" s="507"/>
      <c r="C49" s="507"/>
      <c r="D49" s="507"/>
      <c r="E49" s="507"/>
      <c r="F49" s="89"/>
      <c r="G49" s="513" t="s">
        <v>305</v>
      </c>
      <c r="H49" s="513"/>
      <c r="I49" s="165"/>
    </row>
    <row r="50" spans="1:9" s="72" customFormat="1" ht="15" customHeight="1">
      <c r="A50" s="165"/>
      <c r="B50" s="174"/>
      <c r="C50" s="174"/>
      <c r="D50" s="174"/>
      <c r="E50" s="174"/>
      <c r="F50" s="512" t="s">
        <v>116</v>
      </c>
      <c r="G50" s="508"/>
      <c r="H50" s="508"/>
      <c r="I50" s="173"/>
    </row>
    <row r="51" spans="1:9" s="72" customFormat="1" ht="15.75">
      <c r="A51" s="176"/>
      <c r="B51" s="176"/>
      <c r="C51" s="176"/>
      <c r="D51" s="176"/>
      <c r="E51" s="176"/>
      <c r="F51" s="512"/>
      <c r="G51" s="508"/>
      <c r="H51" s="508"/>
      <c r="I51" s="175"/>
    </row>
    <row r="52" spans="1:9" s="72" customFormat="1" ht="15.75">
      <c r="A52" s="165"/>
      <c r="B52" s="177"/>
      <c r="C52" s="177"/>
      <c r="D52" s="177"/>
      <c r="E52" s="177"/>
      <c r="F52" s="512"/>
      <c r="G52" s="509"/>
      <c r="H52" s="509"/>
      <c r="I52" s="176"/>
    </row>
    <row r="53" spans="1:9" s="72" customFormat="1" ht="15">
      <c r="A53" s="168"/>
      <c r="B53" s="168"/>
      <c r="C53" s="168"/>
      <c r="D53" s="168"/>
      <c r="E53" s="168"/>
      <c r="F53" s="173"/>
      <c r="G53" s="168"/>
    </row>
    <row r="54" spans="1:9" s="72" customFormat="1" ht="15">
      <c r="A54" s="168"/>
      <c r="B54" s="168"/>
      <c r="C54" s="168"/>
      <c r="D54" s="168"/>
      <c r="E54" s="168"/>
      <c r="F54" s="178"/>
      <c r="G54" s="168"/>
    </row>
    <row r="55" spans="1:9" s="72" customFormat="1" ht="15">
      <c r="A55" s="168"/>
      <c r="B55" s="168"/>
      <c r="C55" s="168"/>
      <c r="D55" s="168"/>
      <c r="E55" s="168"/>
      <c r="F55" s="178"/>
      <c r="G55" s="168"/>
    </row>
    <row r="56" spans="1:9" s="72" customFormat="1" ht="15">
      <c r="A56" s="160"/>
      <c r="B56" s="160"/>
      <c r="C56" s="160"/>
      <c r="D56" s="160"/>
      <c r="E56" s="160"/>
      <c r="F56" s="168"/>
      <c r="G56" s="168"/>
    </row>
    <row r="57" spans="1:9" s="72" customFormat="1" ht="15">
      <c r="A57" s="160"/>
      <c r="B57" s="160"/>
      <c r="C57" s="160"/>
      <c r="D57" s="160"/>
      <c r="E57" s="160"/>
      <c r="F57" s="160"/>
      <c r="G57" s="160"/>
    </row>
    <row r="58" spans="1:9" s="72" customFormat="1" ht="1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>
      <c r="A65" s="426" t="s">
        <v>278</v>
      </c>
      <c r="B65" s="481"/>
      <c r="C65" s="481"/>
      <c r="D65" s="481"/>
      <c r="E65" s="481"/>
      <c r="F65" s="481"/>
      <c r="G65" s="481"/>
      <c r="H65" s="481"/>
    </row>
    <row r="66" spans="1:8">
      <c r="A66" s="426" t="s">
        <v>279</v>
      </c>
      <c r="B66" s="481"/>
      <c r="C66" s="481"/>
      <c r="D66" s="481"/>
      <c r="E66" s="481"/>
      <c r="F66" s="481"/>
      <c r="G66" s="481"/>
      <c r="H66" s="481"/>
    </row>
    <row r="67" spans="1:8">
      <c r="A67" s="72"/>
      <c r="B67" s="481"/>
      <c r="C67" s="481"/>
      <c r="D67" s="481"/>
      <c r="E67" s="481"/>
      <c r="F67" s="481"/>
      <c r="G67" s="481"/>
      <c r="H67" s="481"/>
    </row>
    <row r="68" spans="1:8">
      <c r="A68" s="72"/>
      <c r="B68" s="481"/>
      <c r="C68" s="481"/>
      <c r="D68" s="481"/>
      <c r="E68" s="481"/>
      <c r="F68" s="481"/>
      <c r="G68" s="481"/>
      <c r="H68" s="481"/>
    </row>
    <row r="69" spans="1:8">
      <c r="A69" s="72"/>
      <c r="B69" s="481"/>
      <c r="C69" s="481"/>
      <c r="D69" s="481"/>
      <c r="E69" s="481"/>
      <c r="F69" s="481"/>
      <c r="G69" s="481"/>
      <c r="H69" s="481"/>
    </row>
    <row r="70" spans="1:8">
      <c r="A70" s="72"/>
      <c r="B70" s="481"/>
      <c r="C70" s="481"/>
      <c r="D70" s="481"/>
      <c r="E70" s="481"/>
      <c r="F70" s="481"/>
      <c r="G70" s="481"/>
      <c r="H70" s="481"/>
    </row>
    <row r="71" spans="1:8">
      <c r="A71" s="72"/>
      <c r="B71" s="481"/>
      <c r="C71" s="481"/>
      <c r="D71" s="481"/>
      <c r="E71" s="481"/>
      <c r="F71" s="481"/>
      <c r="G71" s="481"/>
      <c r="H71" s="481"/>
    </row>
    <row r="72" spans="1:8">
      <c r="A72" s="24"/>
      <c r="B72" s="481"/>
      <c r="C72" s="481"/>
      <c r="D72" s="481"/>
      <c r="E72" s="481"/>
      <c r="F72" s="481"/>
      <c r="G72" s="481"/>
      <c r="H72" s="481"/>
    </row>
    <row r="73" spans="1:8">
      <c r="A73" s="24"/>
      <c r="B73" s="481"/>
      <c r="C73" s="481"/>
      <c r="D73" s="481"/>
      <c r="E73" s="481"/>
      <c r="F73" s="481"/>
      <c r="G73" s="481"/>
      <c r="H73" s="481"/>
    </row>
    <row r="74" spans="1:8">
      <c r="A74" s="24"/>
      <c r="B74" s="481"/>
      <c r="C74" s="481"/>
      <c r="D74" s="481"/>
      <c r="E74" s="481"/>
      <c r="F74" s="481"/>
      <c r="G74" s="481"/>
      <c r="H74" s="481"/>
    </row>
    <row r="75" spans="1:8">
      <c r="A75" s="24"/>
      <c r="B75" s="481"/>
      <c r="C75" s="481"/>
      <c r="D75" s="481"/>
      <c r="E75" s="481"/>
      <c r="F75" s="481"/>
      <c r="G75" s="481"/>
      <c r="H75" s="481"/>
    </row>
    <row r="76" spans="1:8">
      <c r="A76" s="24"/>
      <c r="B76" s="481"/>
      <c r="C76" s="481"/>
      <c r="D76" s="481"/>
      <c r="E76" s="481"/>
      <c r="F76" s="481"/>
      <c r="G76" s="481"/>
      <c r="H76" s="481"/>
    </row>
    <row r="77" spans="1:8">
      <c r="A77" s="24"/>
      <c r="B77" s="481"/>
      <c r="C77" s="481"/>
      <c r="D77" s="481"/>
      <c r="E77" s="481"/>
      <c r="F77" s="481"/>
      <c r="G77" s="481"/>
      <c r="H77" s="481"/>
    </row>
    <row r="78" spans="1:8">
      <c r="A78" s="24"/>
      <c r="B78" s="481"/>
      <c r="C78" s="481"/>
      <c r="D78" s="481"/>
      <c r="E78" s="481"/>
      <c r="F78" s="481"/>
      <c r="G78" s="481"/>
      <c r="H78" s="481"/>
    </row>
    <row r="79" spans="1:8">
      <c r="A79" s="24"/>
      <c r="B79" s="481"/>
      <c r="C79" s="481"/>
      <c r="D79" s="481"/>
      <c r="E79" s="481"/>
      <c r="F79" s="481"/>
      <c r="G79" s="481"/>
      <c r="H79" s="481"/>
    </row>
    <row r="80" spans="1:8">
      <c r="A80" s="24"/>
      <c r="B80" s="481"/>
      <c r="C80" s="481"/>
      <c r="D80" s="481"/>
      <c r="E80" s="481"/>
      <c r="F80" s="481"/>
      <c r="G80" s="481"/>
      <c r="H80" s="481"/>
    </row>
    <row r="81" spans="1:8">
      <c r="A81" s="24"/>
      <c r="B81" s="481"/>
      <c r="C81" s="481"/>
      <c r="D81" s="481"/>
      <c r="E81" s="481"/>
      <c r="F81" s="481"/>
      <c r="G81" s="481"/>
      <c r="H81" s="481"/>
    </row>
    <row r="82" spans="1:8">
      <c r="A82" s="24"/>
      <c r="B82" s="24"/>
      <c r="C82" s="24"/>
      <c r="D82" s="24"/>
      <c r="E82" s="24"/>
      <c r="F82" s="24"/>
      <c r="G82" s="24"/>
      <c r="H82" s="24"/>
    </row>
    <row r="83" spans="1:8">
      <c r="A83" s="24"/>
      <c r="B83" s="24"/>
      <c r="C83" s="24"/>
      <c r="D83" s="24"/>
      <c r="E83" s="24"/>
      <c r="F83" s="24"/>
      <c r="G83" s="24"/>
      <c r="H83" s="24"/>
    </row>
    <row r="84" spans="1:8">
      <c r="A84" s="24"/>
      <c r="B84" s="24"/>
      <c r="C84" s="24"/>
      <c r="D84" s="24"/>
      <c r="E84" s="24"/>
      <c r="F84" s="24"/>
      <c r="G84" s="24"/>
      <c r="H84" s="24"/>
    </row>
    <row r="85" spans="1:8">
      <c r="A85" s="24"/>
      <c r="B85" s="24"/>
      <c r="C85" s="24"/>
      <c r="D85" s="24"/>
      <c r="E85" s="24"/>
      <c r="F85" s="24"/>
      <c r="G85" s="24"/>
      <c r="H85" s="24"/>
    </row>
    <row r="86" spans="1:8">
      <c r="A86" s="24"/>
      <c r="B86" s="24"/>
      <c r="C86" s="24"/>
      <c r="D86" s="24"/>
      <c r="E86" s="24"/>
      <c r="F86" s="24"/>
      <c r="G86" s="24"/>
      <c r="H86" s="24"/>
    </row>
    <row r="87" spans="1:8">
      <c r="A87" s="24"/>
      <c r="B87" s="24"/>
      <c r="C87" s="24"/>
      <c r="D87" s="24"/>
      <c r="E87" s="24"/>
      <c r="F87" s="24"/>
      <c r="G87" s="24"/>
      <c r="H87" s="24"/>
    </row>
    <row r="88" spans="1:8">
      <c r="A88" s="24"/>
      <c r="B88" s="24"/>
      <c r="C88" s="24"/>
      <c r="D88" s="24"/>
      <c r="E88" s="24"/>
      <c r="F88" s="24"/>
      <c r="G88" s="24"/>
      <c r="H88" s="24"/>
    </row>
    <row r="89" spans="1:8">
      <c r="A89" s="24"/>
      <c r="B89" s="24"/>
      <c r="C89" s="24"/>
      <c r="D89" s="24"/>
      <c r="E89" s="24"/>
      <c r="F89" s="24"/>
      <c r="G89" s="24"/>
      <c r="H89" s="24"/>
    </row>
    <row r="90" spans="1:8">
      <c r="A90" s="24"/>
      <c r="B90" s="24"/>
      <c r="C90" s="24"/>
      <c r="D90" s="24"/>
      <c r="E90" s="24"/>
      <c r="F90" s="24"/>
      <c r="G90" s="24"/>
      <c r="H90" s="24"/>
    </row>
    <row r="91" spans="1:8" hidden="1"/>
    <row r="92" spans="1:8"/>
  </sheetData>
  <sheetProtection password="8306" sheet="1" objects="1" scenarios="1" formatCells="0" formatColumns="0" formatRows="0" selectLockedCells="1"/>
  <mergeCells count="38">
    <mergeCell ref="A49:E49"/>
    <mergeCell ref="G50:H52"/>
    <mergeCell ref="B46:E46"/>
    <mergeCell ref="G44:H44"/>
    <mergeCell ref="F50:F52"/>
    <mergeCell ref="G46:H46"/>
    <mergeCell ref="G49:H49"/>
    <mergeCell ref="G48:H48"/>
    <mergeCell ref="A21:F21"/>
    <mergeCell ref="B26:F26"/>
    <mergeCell ref="B10:C10"/>
    <mergeCell ref="A20:F20"/>
    <mergeCell ref="A14:I14"/>
    <mergeCell ref="A18:I18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</mergeCells>
  <conditionalFormatting sqref="B10:C10 E10 C8:E9 B7:E7 G44 G46">
    <cfRule type="containsBlanks" dxfId="394" priority="25">
      <formula>LEN(TRIM(B7))=0</formula>
    </cfRule>
  </conditionalFormatting>
  <conditionalFormatting sqref="G32:I32">
    <cfRule type="containsBlanks" dxfId="393" priority="21">
      <formula>LEN(TRIM(G32))=0</formula>
    </cfRule>
    <cfRule type="containsBlanks" dxfId="392" priority="22">
      <formula>LEN(TRIM(G32))=0</formula>
    </cfRule>
  </conditionalFormatting>
  <conditionalFormatting sqref="B6:E6">
    <cfRule type="containsBlanks" dxfId="391" priority="20">
      <formula>LEN(TRIM(B6))=0</formula>
    </cfRule>
  </conditionalFormatting>
  <conditionalFormatting sqref="A12:I12">
    <cfRule type="containsText" dxfId="390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389" priority="19">
      <formula>LEN(TRIM(A12))=0</formula>
    </cfRule>
  </conditionalFormatting>
  <conditionalFormatting sqref="G31:I31">
    <cfRule type="containsBlanks" dxfId="388" priority="24">
      <formula>LEN(TRIM(G31))=0</formula>
    </cfRule>
  </conditionalFormatting>
  <conditionalFormatting sqref="G40:I40">
    <cfRule type="cellIs" dxfId="387" priority="13" operator="notEqual">
      <formula>0</formula>
    </cfRule>
  </conditionalFormatting>
  <conditionalFormatting sqref="A14:I16">
    <cfRule type="containsBlanks" dxfId="386" priority="12">
      <formula>LEN(TRIM(A14))=0</formula>
    </cfRule>
  </conditionalFormatting>
  <conditionalFormatting sqref="B6:E6 A15:I15">
    <cfRule type="containsText" dxfId="385" priority="8" operator="containsText" text="upisati naziv osnovne škole">
      <formula>NOT(ISERROR(SEARCH("upisati naziv osnovne škole",A6)))</formula>
    </cfRule>
    <cfRule type="containsText" dxfId="384" priority="10" operator="containsText" text="upisati naziv škole">
      <formula>NOT(ISERROR(SEARCH("upisati naziv škole",A6)))</formula>
    </cfRule>
  </conditionalFormatting>
  <conditionalFormatting sqref="A15:I15 B6:E6">
    <cfRule type="containsText" dxfId="383" priority="9" operator="containsText" text="upisati naziv srednje škole">
      <formula>NOT(ISERROR(SEARCH("upisati naziv srednje škole",A6)))</formula>
    </cfRule>
  </conditionalFormatting>
  <conditionalFormatting sqref="G31">
    <cfRule type="containsText" dxfId="382" priority="6" operator="containsText" text="obavezan unos">
      <formula>NOT(ISERROR(SEARCH("obavezan unos",G31)))</formula>
    </cfRule>
  </conditionalFormatting>
  <conditionalFormatting sqref="B6:E6 C8:E9">
    <cfRule type="containsBlanks" dxfId="381" priority="5">
      <formula>LEN(TRIM(B6))=0</formula>
    </cfRule>
  </conditionalFormatting>
  <conditionalFormatting sqref="G48:G49">
    <cfRule type="containsBlanks" dxfId="380" priority="2">
      <formula>LEN(TRIM(G48))=0</formula>
    </cfRule>
  </conditionalFormatting>
  <conditionalFormatting sqref="G48:H49">
    <cfRule type="containsText" dxfId="379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H12" activePane="bottomRight" state="frozen"/>
      <selection activeCell="A31" sqref="A31"/>
      <selection pane="topRight" activeCell="A31" sqref="A31"/>
      <selection pane="bottomLeft" activeCell="A31" sqref="A31"/>
      <selection pane="bottomRight" activeCell="AF24" sqref="AF24"/>
    </sheetView>
  </sheetViews>
  <sheetFormatPr defaultColWidth="9.140625" defaultRowHeight="0" customHeight="1" zeroHeight="1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>
      <c r="A1" s="529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>
      <c r="A2" s="529" t="s">
        <v>61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/>
    <row r="4" spans="1:45" ht="14.25">
      <c r="H4" s="331"/>
      <c r="I4" s="524" t="s">
        <v>106</v>
      </c>
      <c r="J4" s="525" t="s">
        <v>106</v>
      </c>
      <c r="K4" s="526"/>
      <c r="L4" s="524" t="s">
        <v>107</v>
      </c>
      <c r="M4" s="525"/>
      <c r="N4" s="525"/>
      <c r="O4" s="525"/>
      <c r="P4" s="525"/>
      <c r="Q4" s="525"/>
      <c r="R4" s="525"/>
      <c r="S4" s="526"/>
      <c r="T4" s="249"/>
      <c r="U4" s="524" t="s">
        <v>106</v>
      </c>
      <c r="V4" s="525" t="s">
        <v>106</v>
      </c>
      <c r="W4" s="526"/>
      <c r="X4" s="524" t="s">
        <v>107</v>
      </c>
      <c r="Y4" s="525"/>
      <c r="Z4" s="525"/>
      <c r="AA4" s="525"/>
      <c r="AB4" s="525"/>
      <c r="AC4" s="525"/>
      <c r="AD4" s="525"/>
      <c r="AE4" s="526"/>
      <c r="AF4" s="249"/>
      <c r="AG4" s="524" t="s">
        <v>106</v>
      </c>
      <c r="AH4" s="525" t="s">
        <v>106</v>
      </c>
      <c r="AI4" s="526"/>
      <c r="AJ4" s="524" t="s">
        <v>107</v>
      </c>
      <c r="AK4" s="525"/>
      <c r="AL4" s="525"/>
      <c r="AM4" s="525"/>
      <c r="AN4" s="525"/>
      <c r="AO4" s="525"/>
      <c r="AP4" s="525"/>
      <c r="AQ4" s="526"/>
    </row>
    <row r="5" spans="1:45" s="185" customFormat="1" ht="57" customHeight="1">
      <c r="A5" s="530" t="s">
        <v>47</v>
      </c>
      <c r="B5" s="531"/>
      <c r="C5" s="531"/>
      <c r="D5" s="531" t="s">
        <v>38</v>
      </c>
      <c r="E5" s="531"/>
      <c r="F5" s="531"/>
      <c r="G5" s="534"/>
      <c r="H5" s="527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287</v>
      </c>
      <c r="M5" s="336" t="s">
        <v>79</v>
      </c>
      <c r="N5" s="336" t="s">
        <v>41</v>
      </c>
      <c r="O5" s="336" t="s">
        <v>144</v>
      </c>
      <c r="P5" s="336" t="s">
        <v>288</v>
      </c>
      <c r="Q5" s="336" t="s">
        <v>42</v>
      </c>
      <c r="R5" s="336" t="s">
        <v>43</v>
      </c>
      <c r="S5" s="337" t="s">
        <v>44</v>
      </c>
      <c r="T5" s="527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287</v>
      </c>
      <c r="Y5" s="336" t="s">
        <v>79</v>
      </c>
      <c r="Z5" s="336" t="s">
        <v>41</v>
      </c>
      <c r="AA5" s="336" t="s">
        <v>144</v>
      </c>
      <c r="AB5" s="336" t="s">
        <v>288</v>
      </c>
      <c r="AC5" s="336" t="s">
        <v>42</v>
      </c>
      <c r="AD5" s="336" t="s">
        <v>43</v>
      </c>
      <c r="AE5" s="337" t="s">
        <v>44</v>
      </c>
      <c r="AF5" s="522" t="str">
        <f>'1. Sažetak'!I20</f>
        <v>I. IZMJENA I DOPUNA 
PLANA 2019.</v>
      </c>
      <c r="AG5" s="332" t="s">
        <v>141</v>
      </c>
      <c r="AH5" s="333" t="s">
        <v>94</v>
      </c>
      <c r="AI5" s="334" t="s">
        <v>142</v>
      </c>
      <c r="AJ5" s="335" t="s">
        <v>287</v>
      </c>
      <c r="AK5" s="336" t="s">
        <v>79</v>
      </c>
      <c r="AL5" s="336" t="s">
        <v>41</v>
      </c>
      <c r="AM5" s="336" t="s">
        <v>144</v>
      </c>
      <c r="AN5" s="336" t="s">
        <v>288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>
      <c r="A6" s="532"/>
      <c r="B6" s="533"/>
      <c r="C6" s="533"/>
      <c r="D6" s="533"/>
      <c r="E6" s="533"/>
      <c r="F6" s="533"/>
      <c r="G6" s="535"/>
      <c r="H6" s="528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28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23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>
      <c r="A7" s="540">
        <v>1</v>
      </c>
      <c r="B7" s="541"/>
      <c r="C7" s="541"/>
      <c r="D7" s="541"/>
      <c r="E7" s="541"/>
      <c r="F7" s="541"/>
      <c r="G7" s="542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>
      <c r="A8" s="550"/>
      <c r="B8" s="551"/>
      <c r="C8" s="551"/>
      <c r="D8" s="551"/>
      <c r="E8" s="551"/>
      <c r="F8" s="551"/>
      <c r="G8" s="552"/>
      <c r="H8" s="348"/>
      <c r="I8" s="515">
        <f>SUM(I9:K9)</f>
        <v>1685400</v>
      </c>
      <c r="J8" s="516">
        <f>SUM(J9:L9)</f>
        <v>12450400</v>
      </c>
      <c r="K8" s="517"/>
      <c r="L8" s="349">
        <f>L9</f>
        <v>10900000</v>
      </c>
      <c r="M8" s="516">
        <f>SUM(M9:S9)</f>
        <v>523000</v>
      </c>
      <c r="N8" s="516"/>
      <c r="O8" s="516"/>
      <c r="P8" s="516"/>
      <c r="Q8" s="516"/>
      <c r="R8" s="516"/>
      <c r="S8" s="517"/>
      <c r="T8" s="348"/>
      <c r="U8" s="515">
        <f>SUM(U9:W9)</f>
        <v>0</v>
      </c>
      <c r="V8" s="516">
        <f>SUM(V9:X9)</f>
        <v>0</v>
      </c>
      <c r="W8" s="517"/>
      <c r="X8" s="349">
        <f>X9</f>
        <v>0</v>
      </c>
      <c r="Y8" s="516">
        <f>SUM(Y9:AE9)</f>
        <v>24000</v>
      </c>
      <c r="Z8" s="516"/>
      <c r="AA8" s="516"/>
      <c r="AB8" s="516"/>
      <c r="AC8" s="516"/>
      <c r="AD8" s="516"/>
      <c r="AE8" s="517"/>
      <c r="AF8" s="381"/>
      <c r="AG8" s="515">
        <f>SUM(AG9:AI9)</f>
        <v>1685400</v>
      </c>
      <c r="AH8" s="516">
        <f>SUM(AH9:AJ9)</f>
        <v>12450400</v>
      </c>
      <c r="AI8" s="517"/>
      <c r="AJ8" s="349">
        <f>AJ9</f>
        <v>10900000</v>
      </c>
      <c r="AK8" s="516">
        <f>SUM(AK9:AQ9)</f>
        <v>547000</v>
      </c>
      <c r="AL8" s="516"/>
      <c r="AM8" s="516"/>
      <c r="AN8" s="516"/>
      <c r="AO8" s="516"/>
      <c r="AP8" s="516"/>
      <c r="AQ8" s="517"/>
    </row>
    <row r="9" spans="1:45" s="190" customFormat="1" ht="30.75" customHeight="1">
      <c r="A9" s="392"/>
      <c r="B9" s="543" t="str">
        <f>'1. Sažetak'!B6:E6</f>
        <v>GRADITELJSKA,PRIRODOSLOVNA I RUDARSKA ŠKOLA</v>
      </c>
      <c r="C9" s="543"/>
      <c r="D9" s="543"/>
      <c r="E9" s="543"/>
      <c r="F9" s="543"/>
      <c r="G9" s="544"/>
      <c r="H9" s="351">
        <f>SUM(I9:S9)</f>
        <v>13108400</v>
      </c>
      <c r="I9" s="352">
        <f>I13+I34+I41+I46</f>
        <v>135000</v>
      </c>
      <c r="J9" s="353">
        <f t="shared" ref="J9:S9" si="0">J13+J34+J41+J46</f>
        <v>1550400</v>
      </c>
      <c r="K9" s="354">
        <f t="shared" si="0"/>
        <v>0</v>
      </c>
      <c r="L9" s="355">
        <f t="shared" si="0"/>
        <v>10900000</v>
      </c>
      <c r="M9" s="356">
        <f t="shared" si="0"/>
        <v>303000</v>
      </c>
      <c r="N9" s="357">
        <f t="shared" si="0"/>
        <v>100000</v>
      </c>
      <c r="O9" s="357">
        <f t="shared" si="0"/>
        <v>100000</v>
      </c>
      <c r="P9" s="357">
        <f t="shared" si="0"/>
        <v>0</v>
      </c>
      <c r="Q9" s="357">
        <f t="shared" si="0"/>
        <v>0</v>
      </c>
      <c r="R9" s="357">
        <f t="shared" si="0"/>
        <v>20000</v>
      </c>
      <c r="S9" s="354">
        <f t="shared" si="0"/>
        <v>0</v>
      </c>
      <c r="T9" s="351">
        <f>SUM(U9:AE9)</f>
        <v>24000</v>
      </c>
      <c r="U9" s="352">
        <f>U13+U34+U41+U46</f>
        <v>0</v>
      </c>
      <c r="V9" s="353">
        <f t="shared" ref="V9:AE9" si="1">V13+V34+V41+V46</f>
        <v>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19200</v>
      </c>
      <c r="AB9" s="357">
        <f t="shared" si="1"/>
        <v>4800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13132400</v>
      </c>
      <c r="AG9" s="352">
        <f>AG13+AG34+AG41+AG46</f>
        <v>135000</v>
      </c>
      <c r="AH9" s="353">
        <f t="shared" ref="AH9:AQ9" si="2">AH13+AH34+AH41+AH46</f>
        <v>1550400</v>
      </c>
      <c r="AI9" s="354">
        <f t="shared" si="2"/>
        <v>0</v>
      </c>
      <c r="AJ9" s="355">
        <f t="shared" si="2"/>
        <v>10900000</v>
      </c>
      <c r="AK9" s="356">
        <f t="shared" si="2"/>
        <v>303000</v>
      </c>
      <c r="AL9" s="357">
        <f t="shared" si="2"/>
        <v>100000</v>
      </c>
      <c r="AM9" s="357">
        <f t="shared" si="2"/>
        <v>119200</v>
      </c>
      <c r="AN9" s="357">
        <f t="shared" si="2"/>
        <v>4800</v>
      </c>
      <c r="AO9" s="357">
        <f t="shared" si="2"/>
        <v>0</v>
      </c>
      <c r="AP9" s="357">
        <f t="shared" si="2"/>
        <v>20000</v>
      </c>
      <c r="AQ9" s="354">
        <f t="shared" si="2"/>
        <v>0</v>
      </c>
    </row>
    <row r="10" spans="1:45" s="191" customFormat="1" ht="15">
      <c r="A10" s="547" t="s">
        <v>82</v>
      </c>
      <c r="B10" s="548"/>
      <c r="C10" s="548"/>
      <c r="D10" s="548"/>
      <c r="E10" s="548"/>
      <c r="F10" s="548"/>
      <c r="G10" s="549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/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/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>
      <c r="A12" s="545" t="s">
        <v>73</v>
      </c>
      <c r="B12" s="546"/>
      <c r="C12" s="546"/>
      <c r="D12" s="546"/>
      <c r="E12" s="546"/>
      <c r="F12" s="546"/>
      <c r="G12" s="546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>
      <c r="A13" s="427">
        <v>6</v>
      </c>
      <c r="B13" s="208"/>
      <c r="C13" s="208"/>
      <c r="D13" s="536" t="s">
        <v>48</v>
      </c>
      <c r="E13" s="536"/>
      <c r="F13" s="536"/>
      <c r="G13" s="537"/>
      <c r="H13" s="237">
        <f t="shared" ref="H13:H38" si="3">SUM(I13:S13)</f>
        <v>13105400</v>
      </c>
      <c r="I13" s="315">
        <f>I14+I21+I24+I26+I29+I31</f>
        <v>135000</v>
      </c>
      <c r="J13" s="263">
        <f t="shared" ref="J13:S13" si="4">J14+J21+J24+J26+J29+J31</f>
        <v>1550400</v>
      </c>
      <c r="K13" s="239">
        <f t="shared" si="4"/>
        <v>0</v>
      </c>
      <c r="L13" s="368">
        <f t="shared" si="4"/>
        <v>10900000</v>
      </c>
      <c r="M13" s="240">
        <f t="shared" si="4"/>
        <v>303000</v>
      </c>
      <c r="N13" s="241">
        <f t="shared" si="4"/>
        <v>100000</v>
      </c>
      <c r="O13" s="241">
        <f t="shared" si="4"/>
        <v>100000</v>
      </c>
      <c r="P13" s="241">
        <f t="shared" si="4"/>
        <v>0</v>
      </c>
      <c r="Q13" s="241">
        <f t="shared" si="4"/>
        <v>0</v>
      </c>
      <c r="R13" s="241">
        <f t="shared" si="4"/>
        <v>17000</v>
      </c>
      <c r="S13" s="239">
        <f t="shared" si="4"/>
        <v>0</v>
      </c>
      <c r="T13" s="237">
        <f>SUM(U13:AE13)</f>
        <v>24000</v>
      </c>
      <c r="U13" s="315">
        <f>U14+U21+U24+U26+U29+U31</f>
        <v>0</v>
      </c>
      <c r="V13" s="263">
        <f t="shared" ref="V13:AE13" si="5">V14+V21+V24+V26+V29+V31</f>
        <v>0</v>
      </c>
      <c r="W13" s="239">
        <f t="shared" si="5"/>
        <v>0</v>
      </c>
      <c r="X13" s="368">
        <f t="shared" si="5"/>
        <v>0</v>
      </c>
      <c r="Y13" s="240">
        <f t="shared" si="5"/>
        <v>0</v>
      </c>
      <c r="Z13" s="241">
        <f t="shared" si="5"/>
        <v>0</v>
      </c>
      <c r="AA13" s="241">
        <f t="shared" si="5"/>
        <v>19200</v>
      </c>
      <c r="AB13" s="241">
        <f t="shared" si="5"/>
        <v>4800</v>
      </c>
      <c r="AC13" s="241">
        <f t="shared" si="5"/>
        <v>0</v>
      </c>
      <c r="AD13" s="241">
        <f t="shared" si="5"/>
        <v>0</v>
      </c>
      <c r="AE13" s="239">
        <f t="shared" si="5"/>
        <v>0</v>
      </c>
      <c r="AF13" s="237">
        <f>SUM(AG13:AQ13)</f>
        <v>13129400</v>
      </c>
      <c r="AG13" s="315">
        <f>AG14+AG21+AG24+AG26+AG29+AG31</f>
        <v>135000</v>
      </c>
      <c r="AH13" s="263">
        <f t="shared" ref="AH13" si="6">AH14+AH21+AH24+AH26+AH29+AH31</f>
        <v>1550400</v>
      </c>
      <c r="AI13" s="239">
        <f t="shared" ref="AI13" si="7">AI14+AI21+AI24+AI26+AI29+AI31</f>
        <v>0</v>
      </c>
      <c r="AJ13" s="368">
        <f t="shared" ref="AJ13" si="8">AJ14+AJ21+AJ24+AJ26+AJ29+AJ31</f>
        <v>10900000</v>
      </c>
      <c r="AK13" s="240">
        <f t="shared" ref="AK13" si="9">AK14+AK21+AK24+AK26+AK29+AK31</f>
        <v>303000</v>
      </c>
      <c r="AL13" s="241">
        <f t="shared" ref="AL13" si="10">AL14+AL21+AL24+AL26+AL29+AL31</f>
        <v>100000</v>
      </c>
      <c r="AM13" s="241">
        <f t="shared" ref="AM13" si="11">AM14+AM21+AM24+AM26+AM29+AM31</f>
        <v>119200</v>
      </c>
      <c r="AN13" s="241">
        <f t="shared" ref="AN13" si="12">AN14+AN21+AN24+AN26+AN29+AN31</f>
        <v>4800</v>
      </c>
      <c r="AO13" s="241">
        <f t="shared" ref="AO13" si="13">AO14+AO21+AO24+AO26+AO29+AO31</f>
        <v>0</v>
      </c>
      <c r="AP13" s="241">
        <f t="shared" ref="AP13" si="14">AP14+AP21+AP24+AP26+AP29+AP31</f>
        <v>17000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>
      <c r="A14" s="538">
        <v>63</v>
      </c>
      <c r="B14" s="539"/>
      <c r="C14" s="369"/>
      <c r="D14" s="536" t="s">
        <v>49</v>
      </c>
      <c r="E14" s="536"/>
      <c r="F14" s="536"/>
      <c r="G14" s="537"/>
      <c r="H14" s="237">
        <f t="shared" si="3"/>
        <v>11000000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0</v>
      </c>
      <c r="L14" s="303">
        <f t="shared" si="16"/>
        <v>10900000</v>
      </c>
      <c r="M14" s="240">
        <f t="shared" si="16"/>
        <v>0</v>
      </c>
      <c r="N14" s="241">
        <f t="shared" si="16"/>
        <v>0</v>
      </c>
      <c r="O14" s="241">
        <f t="shared" si="16"/>
        <v>100000</v>
      </c>
      <c r="P14" s="241">
        <f t="shared" si="16"/>
        <v>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24000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0</v>
      </c>
      <c r="X14" s="303">
        <f>'Ad-2. UNOS prihoda'!X14</f>
        <v>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19200</v>
      </c>
      <c r="AB14" s="241">
        <f>'Ad-2. UNOS prihoda'!AB14</f>
        <v>4800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11024000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0</v>
      </c>
      <c r="AJ14" s="303">
        <f>'Ad-2. UNOS prihoda'!AJ14</f>
        <v>10900000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119200</v>
      </c>
      <c r="AN14" s="241">
        <f>'Ad-2. UNOS prihoda'!AN14</f>
        <v>4800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>
      <c r="A15" s="518">
        <v>631</v>
      </c>
      <c r="B15" s="519"/>
      <c r="C15" s="519"/>
      <c r="D15" s="520" t="s">
        <v>50</v>
      </c>
      <c r="E15" s="520"/>
      <c r="F15" s="520"/>
      <c r="G15" s="521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>
      <c r="A16" s="518">
        <v>632</v>
      </c>
      <c r="B16" s="519"/>
      <c r="C16" s="519"/>
      <c r="D16" s="520" t="s">
        <v>51</v>
      </c>
      <c r="E16" s="520"/>
      <c r="F16" s="520"/>
      <c r="G16" s="521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>
      <c r="A17" s="518">
        <v>634</v>
      </c>
      <c r="B17" s="519"/>
      <c r="C17" s="519"/>
      <c r="D17" s="520" t="s">
        <v>109</v>
      </c>
      <c r="E17" s="520"/>
      <c r="F17" s="520"/>
      <c r="G17" s="521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>
      <c r="A18" s="518">
        <v>636</v>
      </c>
      <c r="B18" s="519"/>
      <c r="C18" s="519"/>
      <c r="D18" s="520" t="s">
        <v>62</v>
      </c>
      <c r="E18" s="520"/>
      <c r="F18" s="520"/>
      <c r="G18" s="521"/>
      <c r="H18" s="28">
        <f t="shared" si="3"/>
        <v>10900000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10900000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4800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4800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10904800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10900000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4800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>
      <c r="A19" s="518">
        <v>638</v>
      </c>
      <c r="B19" s="519"/>
      <c r="C19" s="519"/>
      <c r="D19" s="520" t="s">
        <v>148</v>
      </c>
      <c r="E19" s="520"/>
      <c r="F19" s="520"/>
      <c r="G19" s="521"/>
      <c r="H19" s="28">
        <f t="shared" si="3"/>
        <v>100000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100000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19200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19200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119200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119200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>
      <c r="A20" s="518">
        <v>639</v>
      </c>
      <c r="B20" s="519"/>
      <c r="C20" s="519"/>
      <c r="D20" s="520" t="s">
        <v>184</v>
      </c>
      <c r="E20" s="520"/>
      <c r="F20" s="520"/>
      <c r="G20" s="521"/>
      <c r="H20" s="28">
        <f t="shared" si="3"/>
        <v>0</v>
      </c>
      <c r="I20" s="29">
        <f>'Ad-2. UNOS prihoda'!I44</f>
        <v>0</v>
      </c>
      <c r="J20" s="92">
        <f>'Ad-2. UNOS prihoda'!J44</f>
        <v>0</v>
      </c>
      <c r="K20" s="31">
        <f>'Ad-2. UNOS prihoda'!K44</f>
        <v>0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0</v>
      </c>
      <c r="U20" s="29">
        <f>'Ad-2. UNOS prihoda'!U44</f>
        <v>0</v>
      </c>
      <c r="V20" s="92">
        <f>'Ad-2. UNOS prihoda'!V44</f>
        <v>0</v>
      </c>
      <c r="W20" s="31">
        <f>'Ad-2. UNOS prihoda'!W44</f>
        <v>0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0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0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5">
      <c r="A21" s="538">
        <v>64</v>
      </c>
      <c r="B21" s="539"/>
      <c r="C21" s="218"/>
      <c r="D21" s="536" t="s">
        <v>52</v>
      </c>
      <c r="E21" s="536"/>
      <c r="F21" s="536"/>
      <c r="G21" s="537"/>
      <c r="H21" s="237">
        <f t="shared" si="3"/>
        <v>3000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3000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3000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3000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>
      <c r="A22" s="518">
        <v>641</v>
      </c>
      <c r="B22" s="519"/>
      <c r="C22" s="519"/>
      <c r="D22" s="520" t="s">
        <v>53</v>
      </c>
      <c r="E22" s="520"/>
      <c r="F22" s="520"/>
      <c r="G22" s="521"/>
      <c r="H22" s="28">
        <f t="shared" si="3"/>
        <v>3000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3000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3000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3000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>
      <c r="A23" s="518">
        <v>642</v>
      </c>
      <c r="B23" s="519"/>
      <c r="C23" s="519"/>
      <c r="D23" s="520" t="s">
        <v>63</v>
      </c>
      <c r="E23" s="520"/>
      <c r="F23" s="520"/>
      <c r="G23" s="521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>
      <c r="A24" s="538">
        <v>65</v>
      </c>
      <c r="B24" s="539"/>
      <c r="C24" s="218"/>
      <c r="D24" s="536" t="s">
        <v>54</v>
      </c>
      <c r="E24" s="536"/>
      <c r="F24" s="536"/>
      <c r="G24" s="537"/>
      <c r="H24" s="237">
        <f t="shared" si="3"/>
        <v>117000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100000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17000</v>
      </c>
      <c r="S24" s="239">
        <f t="shared" si="22"/>
        <v>0</v>
      </c>
      <c r="T24" s="46">
        <f>SUM(U24:AE24)</f>
        <v>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0</v>
      </c>
      <c r="AE24" s="239">
        <f>'Ad-2. UNOS prihoda'!AE60</f>
        <v>0</v>
      </c>
      <c r="AF24" s="46">
        <f>SUM(AG24:AQ24)</f>
        <v>117000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100000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17000</v>
      </c>
      <c r="AQ24" s="239">
        <f>'Ad-2. UNOS prihoda'!AQ60</f>
        <v>0</v>
      </c>
      <c r="AR24" s="243"/>
      <c r="AS24" s="243"/>
    </row>
    <row r="25" spans="1:45" ht="15.75" customHeight="1">
      <c r="A25" s="518">
        <v>652</v>
      </c>
      <c r="B25" s="519"/>
      <c r="C25" s="519"/>
      <c r="D25" s="520" t="s">
        <v>55</v>
      </c>
      <c r="E25" s="520"/>
      <c r="F25" s="520"/>
      <c r="G25" s="521"/>
      <c r="H25" s="28">
        <f t="shared" si="3"/>
        <v>117000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100000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17000</v>
      </c>
      <c r="S25" s="31">
        <f>'Ad-2. UNOS prihoda'!S61</f>
        <v>0</v>
      </c>
      <c r="T25" s="440">
        <f t="shared" si="17"/>
        <v>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0</v>
      </c>
      <c r="AE25" s="31">
        <f>'Ad-2. UNOS prihoda'!AE61</f>
        <v>0</v>
      </c>
      <c r="AF25" s="440">
        <f t="shared" ref="AF25" si="23">SUM(AG25:AQ25)</f>
        <v>117000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100000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17000</v>
      </c>
      <c r="AQ25" s="31">
        <f>'Ad-2. UNOS prihoda'!AQ61</f>
        <v>0</v>
      </c>
      <c r="AR25" s="243"/>
      <c r="AS25" s="243"/>
    </row>
    <row r="26" spans="1:45" s="190" customFormat="1" ht="27.75" customHeight="1">
      <c r="A26" s="538">
        <v>66</v>
      </c>
      <c r="B26" s="539"/>
      <c r="C26" s="218"/>
      <c r="D26" s="536" t="s">
        <v>56</v>
      </c>
      <c r="E26" s="536"/>
      <c r="F26" s="536"/>
      <c r="G26" s="537"/>
      <c r="H26" s="237">
        <f t="shared" si="3"/>
        <v>300000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300000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0</v>
      </c>
      <c r="R26" s="241">
        <f t="shared" si="24"/>
        <v>0</v>
      </c>
      <c r="S26" s="239">
        <f t="shared" si="24"/>
        <v>0</v>
      </c>
      <c r="T26" s="46">
        <f>SUM(U26:AE26)</f>
        <v>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0</v>
      </c>
      <c r="AD26" s="241">
        <f>'Ad-2. UNOS prihoda'!AD67</f>
        <v>0</v>
      </c>
      <c r="AE26" s="239">
        <f>'Ad-2. UNOS prihoda'!AE67</f>
        <v>0</v>
      </c>
      <c r="AF26" s="46">
        <f>SUM(AG26:AQ26)</f>
        <v>300000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300000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>
      <c r="A27" s="518">
        <v>661</v>
      </c>
      <c r="B27" s="519"/>
      <c r="C27" s="519"/>
      <c r="D27" s="520" t="s">
        <v>57</v>
      </c>
      <c r="E27" s="520"/>
      <c r="F27" s="520"/>
      <c r="G27" s="521"/>
      <c r="H27" s="28">
        <f t="shared" si="3"/>
        <v>300000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300000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300000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300000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>
      <c r="A28" s="518">
        <v>663</v>
      </c>
      <c r="B28" s="519"/>
      <c r="C28" s="519"/>
      <c r="D28" s="520" t="s">
        <v>58</v>
      </c>
      <c r="E28" s="520"/>
      <c r="F28" s="520"/>
      <c r="G28" s="521"/>
      <c r="H28" s="28">
        <f t="shared" si="3"/>
        <v>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0</v>
      </c>
      <c r="R28" s="30">
        <f>'Ad-2. UNOS prihoda'!R72</f>
        <v>0</v>
      </c>
      <c r="S28" s="31">
        <f>'Ad-2. UNOS prihoda'!S72</f>
        <v>0</v>
      </c>
      <c r="T28" s="440">
        <f t="shared" si="17"/>
        <v>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0</v>
      </c>
      <c r="AD28" s="30">
        <f>'Ad-2. UNOS prihoda'!AD72</f>
        <v>0</v>
      </c>
      <c r="AE28" s="31">
        <f>'Ad-2. UNOS prihoda'!AE72</f>
        <v>0</v>
      </c>
      <c r="AF28" s="440">
        <f t="shared" si="25"/>
        <v>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>
      <c r="A29" s="538">
        <v>67</v>
      </c>
      <c r="B29" s="539"/>
      <c r="C29" s="218"/>
      <c r="D29" s="536" t="s">
        <v>59</v>
      </c>
      <c r="E29" s="536"/>
      <c r="F29" s="536"/>
      <c r="G29" s="537"/>
      <c r="H29" s="237">
        <f t="shared" si="3"/>
        <v>1685400</v>
      </c>
      <c r="I29" s="315">
        <f>SUM(I30:I30)</f>
        <v>135000</v>
      </c>
      <c r="J29" s="263">
        <f t="shared" ref="J29:S29" si="26">SUM(J30:J30)</f>
        <v>1550400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0</v>
      </c>
      <c r="U29" s="315">
        <f>'Ad-2. UNOS prihoda'!U81</f>
        <v>0</v>
      </c>
      <c r="V29" s="263">
        <f>'Ad-2. UNOS prihoda'!V81</f>
        <v>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1685400</v>
      </c>
      <c r="AG29" s="315">
        <f>'Ad-2. UNOS prihoda'!AG81</f>
        <v>135000</v>
      </c>
      <c r="AH29" s="263">
        <f>'Ad-2. UNOS prihoda'!AH81</f>
        <v>1550400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>
      <c r="A30" s="518">
        <v>671</v>
      </c>
      <c r="B30" s="519"/>
      <c r="C30" s="519"/>
      <c r="D30" s="520" t="s">
        <v>60</v>
      </c>
      <c r="E30" s="520"/>
      <c r="F30" s="520"/>
      <c r="G30" s="521"/>
      <c r="H30" s="28">
        <f t="shared" si="3"/>
        <v>1685400</v>
      </c>
      <c r="I30" s="29">
        <f>'Ad-2. UNOS prihoda'!I82</f>
        <v>135000</v>
      </c>
      <c r="J30" s="92">
        <f>'Ad-2. UNOS prihoda'!J82</f>
        <v>1550400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0</v>
      </c>
      <c r="U30" s="29">
        <f>'Ad-2. UNOS prihoda'!U82</f>
        <v>0</v>
      </c>
      <c r="V30" s="92">
        <f>'Ad-2. UNOS prihoda'!V82</f>
        <v>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1685400</v>
      </c>
      <c r="AG30" s="29">
        <f>'Ad-2. UNOS prihoda'!AG82</f>
        <v>135000</v>
      </c>
      <c r="AH30" s="92">
        <f>'Ad-2. UNOS prihoda'!AH82</f>
        <v>1550400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5">
      <c r="A31" s="538">
        <v>68</v>
      </c>
      <c r="B31" s="539"/>
      <c r="C31" s="218"/>
      <c r="D31" s="536" t="s">
        <v>151</v>
      </c>
      <c r="E31" s="536"/>
      <c r="F31" s="536"/>
      <c r="G31" s="537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4.25">
      <c r="A32" s="518">
        <v>681</v>
      </c>
      <c r="B32" s="519"/>
      <c r="C32" s="519"/>
      <c r="D32" s="520" t="s">
        <v>232</v>
      </c>
      <c r="E32" s="520"/>
      <c r="F32" s="520"/>
      <c r="G32" s="521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4.25">
      <c r="A33" s="518">
        <v>683</v>
      </c>
      <c r="B33" s="519"/>
      <c r="C33" s="519"/>
      <c r="D33" s="520" t="s">
        <v>152</v>
      </c>
      <c r="E33" s="520"/>
      <c r="F33" s="520"/>
      <c r="G33" s="521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>
      <c r="A34" s="427">
        <v>7</v>
      </c>
      <c r="B34" s="208"/>
      <c r="C34" s="208"/>
      <c r="D34" s="536" t="s">
        <v>93</v>
      </c>
      <c r="E34" s="536"/>
      <c r="F34" s="536"/>
      <c r="G34" s="537"/>
      <c r="H34" s="237">
        <f t="shared" si="3"/>
        <v>3000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3000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3000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3000</v>
      </c>
      <c r="AQ34" s="239">
        <f t="shared" ref="AQ34" si="43">AQ35</f>
        <v>0</v>
      </c>
      <c r="AR34" s="243"/>
      <c r="AS34" s="243"/>
    </row>
    <row r="35" spans="1:45" ht="24.75" customHeight="1">
      <c r="A35" s="538">
        <v>72</v>
      </c>
      <c r="B35" s="539"/>
      <c r="C35" s="431"/>
      <c r="D35" s="536" t="s">
        <v>149</v>
      </c>
      <c r="E35" s="536"/>
      <c r="F35" s="536"/>
      <c r="G35" s="536"/>
      <c r="H35" s="237">
        <f t="shared" si="3"/>
        <v>3000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3000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3000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3000</v>
      </c>
      <c r="AQ35" s="242">
        <f>'Ad-2. UNOS prihoda'!AQ92</f>
        <v>0</v>
      </c>
      <c r="AR35" s="243"/>
      <c r="AS35" s="243"/>
    </row>
    <row r="36" spans="1:45" ht="15">
      <c r="A36" s="518">
        <v>721</v>
      </c>
      <c r="B36" s="553"/>
      <c r="C36" s="553"/>
      <c r="D36" s="520" t="s">
        <v>92</v>
      </c>
      <c r="E36" s="520"/>
      <c r="F36" s="520"/>
      <c r="G36" s="520"/>
      <c r="H36" s="28">
        <f t="shared" si="3"/>
        <v>3000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3000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3000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3000</v>
      </c>
      <c r="AQ36" s="242">
        <f>'Ad-2. UNOS prihoda'!AQ93</f>
        <v>0</v>
      </c>
      <c r="AR36" s="243"/>
      <c r="AS36" s="243"/>
    </row>
    <row r="37" spans="1:45" ht="15">
      <c r="A37" s="430"/>
      <c r="B37" s="433"/>
      <c r="C37" s="433">
        <v>722</v>
      </c>
      <c r="D37" s="520" t="s">
        <v>236</v>
      </c>
      <c r="E37" s="520"/>
      <c r="F37" s="520"/>
      <c r="G37" s="521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>
      <c r="A38" s="518">
        <v>723</v>
      </c>
      <c r="B38" s="553"/>
      <c r="C38" s="553"/>
      <c r="D38" s="520" t="s">
        <v>150</v>
      </c>
      <c r="E38" s="520"/>
      <c r="F38" s="520"/>
      <c r="G38" s="520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>
      <c r="A40" s="545" t="s">
        <v>74</v>
      </c>
      <c r="B40" s="546"/>
      <c r="C40" s="546"/>
      <c r="D40" s="546"/>
      <c r="E40" s="546"/>
      <c r="F40" s="546"/>
      <c r="G40" s="546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>
      <c r="A41" s="427">
        <v>8</v>
      </c>
      <c r="B41" s="208"/>
      <c r="C41" s="208"/>
      <c r="D41" s="554" t="s">
        <v>70</v>
      </c>
      <c r="E41" s="554"/>
      <c r="F41" s="554"/>
      <c r="G41" s="555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>
      <c r="A42" s="538">
        <v>84</v>
      </c>
      <c r="B42" s="539"/>
      <c r="C42" s="369"/>
      <c r="D42" s="536" t="s">
        <v>66</v>
      </c>
      <c r="E42" s="536"/>
      <c r="F42" s="536"/>
      <c r="G42" s="537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>
      <c r="A43" s="518">
        <v>844</v>
      </c>
      <c r="B43" s="519"/>
      <c r="C43" s="519"/>
      <c r="D43" s="520" t="s">
        <v>88</v>
      </c>
      <c r="E43" s="520"/>
      <c r="F43" s="520"/>
      <c r="G43" s="521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>
      <c r="A45" s="545" t="s">
        <v>110</v>
      </c>
      <c r="B45" s="546"/>
      <c r="C45" s="546"/>
      <c r="D45" s="546"/>
      <c r="E45" s="546"/>
      <c r="F45" s="546"/>
      <c r="G45" s="546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>
      <c r="A46" s="427">
        <v>9</v>
      </c>
      <c r="B46" s="208"/>
      <c r="C46" s="208"/>
      <c r="D46" s="536" t="s">
        <v>110</v>
      </c>
      <c r="E46" s="536"/>
      <c r="F46" s="536"/>
      <c r="G46" s="537"/>
      <c r="H46" s="237">
        <f t="shared" ref="H46:H48" si="59">SUM(I46:S46)</f>
        <v>0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0</v>
      </c>
      <c r="N46" s="241">
        <f t="shared" si="60"/>
        <v>0</v>
      </c>
      <c r="O46" s="241">
        <f t="shared" si="60"/>
        <v>0</v>
      </c>
      <c r="P46" s="241">
        <f t="shared" si="60"/>
        <v>0</v>
      </c>
      <c r="Q46" s="241">
        <f t="shared" si="60"/>
        <v>0</v>
      </c>
      <c r="R46" s="241">
        <f t="shared" si="60"/>
        <v>0</v>
      </c>
      <c r="S46" s="239">
        <f t="shared" si="60"/>
        <v>0</v>
      </c>
      <c r="T46" s="237">
        <f>SUM(U46:AE46)</f>
        <v>0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0</v>
      </c>
      <c r="Z46" s="241">
        <f t="shared" si="61"/>
        <v>0</v>
      </c>
      <c r="AA46" s="241">
        <f t="shared" si="61"/>
        <v>0</v>
      </c>
      <c r="AB46" s="241">
        <f t="shared" si="61"/>
        <v>0</v>
      </c>
      <c r="AC46" s="241">
        <f t="shared" si="61"/>
        <v>0</v>
      </c>
      <c r="AD46" s="241">
        <f t="shared" si="61"/>
        <v>0</v>
      </c>
      <c r="AE46" s="239">
        <f t="shared" si="61"/>
        <v>0</v>
      </c>
      <c r="AF46" s="46">
        <f>SUM(AG46:AQ46)</f>
        <v>0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0</v>
      </c>
      <c r="AL46" s="241">
        <f t="shared" ref="AL46" si="66">AL47</f>
        <v>0</v>
      </c>
      <c r="AM46" s="241">
        <f t="shared" ref="AM46" si="67">AM47</f>
        <v>0</v>
      </c>
      <c r="AN46" s="241">
        <f t="shared" ref="AN46" si="68">AN47</f>
        <v>0</v>
      </c>
      <c r="AO46" s="241">
        <f t="shared" ref="AO46" si="69">AO47</f>
        <v>0</v>
      </c>
      <c r="AP46" s="241">
        <f t="shared" ref="AP46" si="70">AP47</f>
        <v>0</v>
      </c>
      <c r="AQ46" s="239">
        <f t="shared" ref="AQ46" si="71">AQ47</f>
        <v>0</v>
      </c>
    </row>
    <row r="47" spans="1:45" s="190" customFormat="1" ht="24.75" customHeight="1">
      <c r="A47" s="538">
        <v>92</v>
      </c>
      <c r="B47" s="539"/>
      <c r="C47" s="369"/>
      <c r="D47" s="536" t="s">
        <v>111</v>
      </c>
      <c r="E47" s="536"/>
      <c r="F47" s="536"/>
      <c r="G47" s="537"/>
      <c r="H47" s="237">
        <f t="shared" si="59"/>
        <v>0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0</v>
      </c>
      <c r="N47" s="241">
        <f t="shared" si="60"/>
        <v>0</v>
      </c>
      <c r="O47" s="241">
        <f t="shared" si="60"/>
        <v>0</v>
      </c>
      <c r="P47" s="241">
        <f t="shared" si="60"/>
        <v>0</v>
      </c>
      <c r="Q47" s="241">
        <f t="shared" si="60"/>
        <v>0</v>
      </c>
      <c r="R47" s="241">
        <f t="shared" si="60"/>
        <v>0</v>
      </c>
      <c r="S47" s="239">
        <f t="shared" si="60"/>
        <v>0</v>
      </c>
      <c r="T47" s="237">
        <f>SUM(U47:AE47)</f>
        <v>0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0</v>
      </c>
      <c r="Z47" s="241">
        <f>'Ad-2. UNOS prihoda'!Z111</f>
        <v>0</v>
      </c>
      <c r="AA47" s="241">
        <f>'Ad-2. UNOS prihoda'!AA111</f>
        <v>0</v>
      </c>
      <c r="AB47" s="241">
        <f>'Ad-2. UNOS prihoda'!AB111</f>
        <v>0</v>
      </c>
      <c r="AC47" s="241">
        <f>'Ad-2. UNOS prihoda'!AC111</f>
        <v>0</v>
      </c>
      <c r="AD47" s="241">
        <f>'Ad-2. UNOS prihoda'!AD111</f>
        <v>0</v>
      </c>
      <c r="AE47" s="239">
        <f>'Ad-2. UNOS prihoda'!AE111</f>
        <v>0</v>
      </c>
      <c r="AF47" s="46">
        <f>SUM(AG47:AQ47)</f>
        <v>0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0</v>
      </c>
      <c r="AL47" s="241">
        <f>'Ad-2. UNOS prihoda'!AL111</f>
        <v>0</v>
      </c>
      <c r="AM47" s="241">
        <f>'Ad-2. UNOS prihoda'!AM111</f>
        <v>0</v>
      </c>
      <c r="AN47" s="241">
        <f>'Ad-2. UNOS prihoda'!AN111</f>
        <v>0</v>
      </c>
      <c r="AO47" s="241">
        <f>'Ad-2. UNOS prihoda'!AO111</f>
        <v>0</v>
      </c>
      <c r="AP47" s="241">
        <f>'Ad-2. UNOS prihoda'!AP111</f>
        <v>0</v>
      </c>
      <c r="AQ47" s="239">
        <f>'Ad-2. UNOS prihoda'!AQ111</f>
        <v>0</v>
      </c>
    </row>
    <row r="48" spans="1:45" ht="18" customHeight="1">
      <c r="A48" s="518">
        <v>922</v>
      </c>
      <c r="B48" s="519"/>
      <c r="C48" s="519"/>
      <c r="D48" s="520" t="s">
        <v>112</v>
      </c>
      <c r="E48" s="520"/>
      <c r="F48" s="520"/>
      <c r="G48" s="520"/>
      <c r="H48" s="28">
        <f t="shared" si="59"/>
        <v>0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0</v>
      </c>
      <c r="N48" s="30">
        <f>'Ad-2. UNOS prihoda'!N112</f>
        <v>0</v>
      </c>
      <c r="O48" s="30">
        <f>'Ad-2. UNOS prihoda'!O112</f>
        <v>0</v>
      </c>
      <c r="P48" s="30">
        <f>'Ad-2. UNOS prihoda'!P112</f>
        <v>0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8">
        <f>SUM(U48:AE48)</f>
        <v>0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0</v>
      </c>
      <c r="Z48" s="30">
        <f>'Ad-2. UNOS prihoda'!Z112</f>
        <v>0</v>
      </c>
      <c r="AA48" s="30">
        <f>'Ad-2. UNOS prihoda'!AA112</f>
        <v>0</v>
      </c>
      <c r="AB48" s="30">
        <f>'Ad-2. UNOS prihoda'!AB112</f>
        <v>0</v>
      </c>
      <c r="AC48" s="30">
        <f>'Ad-2. UNOS prihoda'!AC112</f>
        <v>0</v>
      </c>
      <c r="AD48" s="30">
        <f>'Ad-2. UNOS prihoda'!AD112</f>
        <v>0</v>
      </c>
      <c r="AE48" s="31">
        <f>'Ad-2. UNOS prihoda'!AE112</f>
        <v>0</v>
      </c>
      <c r="AF48" s="440">
        <f>SUM(AG48:AQ48)</f>
        <v>0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0</v>
      </c>
      <c r="AL48" s="30">
        <f>'Ad-2. UNOS prihoda'!AL112</f>
        <v>0</v>
      </c>
      <c r="AM48" s="30">
        <f>'Ad-2. UNOS prihoda'!AM112</f>
        <v>0</v>
      </c>
      <c r="AN48" s="30">
        <f>'Ad-2. UNOS prihoda'!AN112</f>
        <v>0</v>
      </c>
      <c r="AO48" s="30">
        <f>'Ad-2. UNOS prihoda'!AO112</f>
        <v>0</v>
      </c>
      <c r="AP48" s="30">
        <f>'Ad-2. UNOS prihoda'!AP112</f>
        <v>0</v>
      </c>
      <c r="AQ48" s="31">
        <f>'Ad-2. UNOS prihoda'!AQ112</f>
        <v>0</v>
      </c>
    </row>
    <row r="49" spans="1:43" s="209" customFormat="1" ht="20.100000000000001" customHeight="1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password="8306" sheet="1" objects="1" scenarios="1" formatCells="0" formatColumns="0" formatRows="0" selectLockedCells="1"/>
  <mergeCells count="85"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D13:G13"/>
    <mergeCell ref="A14:B14"/>
    <mergeCell ref="D14:G14"/>
    <mergeCell ref="A7:G7"/>
    <mergeCell ref="B9:G9"/>
    <mergeCell ref="A12:G12"/>
    <mergeCell ref="A10:G10"/>
    <mergeCell ref="A8:G8"/>
    <mergeCell ref="A1:S1"/>
    <mergeCell ref="A2:S2"/>
    <mergeCell ref="H5:H6"/>
    <mergeCell ref="I8:K8"/>
    <mergeCell ref="M8:S8"/>
    <mergeCell ref="A5:C6"/>
    <mergeCell ref="D5:G6"/>
    <mergeCell ref="AF5:AF6"/>
    <mergeCell ref="AJ4:AQ4"/>
    <mergeCell ref="I4:K4"/>
    <mergeCell ref="L4:S4"/>
    <mergeCell ref="U4:W4"/>
    <mergeCell ref="X4:AE4"/>
    <mergeCell ref="AG4:AI4"/>
    <mergeCell ref="T5:T6"/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</mergeCells>
  <conditionalFormatting sqref="N18:S18 I18:L18 I22:S23 I15:S16 A48:S48 I19:S20">
    <cfRule type="containsBlanks" dxfId="378" priority="75">
      <formula>LEN(TRIM(A15))=0</formula>
    </cfRule>
  </conditionalFormatting>
  <conditionalFormatting sqref="I27:S27 I25:O25 Q25:S25">
    <cfRule type="containsBlanks" dxfId="377" priority="74">
      <formula>LEN(TRIM(I25))=0</formula>
    </cfRule>
  </conditionalFormatting>
  <conditionalFormatting sqref="I30:S30">
    <cfRule type="containsBlanks" dxfId="376" priority="64">
      <formula>LEN(TRIM(I30))=0</formula>
    </cfRule>
  </conditionalFormatting>
  <conditionalFormatting sqref="I28:S28">
    <cfRule type="containsBlanks" dxfId="375" priority="62">
      <formula>LEN(TRIM(I28))=0</formula>
    </cfRule>
  </conditionalFormatting>
  <conditionalFormatting sqref="I43:S43">
    <cfRule type="containsBlanks" dxfId="374" priority="47">
      <formula>LEN(TRIM(I43))=0</formula>
    </cfRule>
  </conditionalFormatting>
  <conditionalFormatting sqref="I35:S38">
    <cfRule type="containsBlanks" dxfId="373" priority="42">
      <formula>LEN(TRIM(I35))=0</formula>
    </cfRule>
  </conditionalFormatting>
  <conditionalFormatting sqref="M18">
    <cfRule type="containsBlanks" dxfId="372" priority="38">
      <formula>LEN(TRIM(M18))=0</formula>
    </cfRule>
  </conditionalFormatting>
  <conditionalFormatting sqref="P25">
    <cfRule type="containsBlanks" dxfId="371" priority="37">
      <formula>LEN(TRIM(P25))=0</formula>
    </cfRule>
  </conditionalFormatting>
  <conditionalFormatting sqref="I17:S17">
    <cfRule type="containsBlanks" dxfId="370" priority="36">
      <formula>LEN(TRIM(I17))=0</formula>
    </cfRule>
  </conditionalFormatting>
  <conditionalFormatting sqref="H10:V10">
    <cfRule type="cellIs" dxfId="369" priority="32" operator="notEqual">
      <formula>0</formula>
    </cfRule>
  </conditionalFormatting>
  <conditionalFormatting sqref="A8 H8 T8">
    <cfRule type="cellIs" dxfId="368" priority="14" operator="notEqual">
      <formula>0</formula>
    </cfRule>
  </conditionalFormatting>
  <conditionalFormatting sqref="H10:AQ10">
    <cfRule type="notContainsBlanks" dxfId="367" priority="12">
      <formula>LEN(TRIM(H10))&gt;0</formula>
    </cfRule>
  </conditionalFormatting>
  <conditionalFormatting sqref="I33:S33">
    <cfRule type="containsBlanks" dxfId="366" priority="11">
      <formula>LEN(TRIM(I33))=0</formula>
    </cfRule>
  </conditionalFormatting>
  <conditionalFormatting sqref="I32:S32">
    <cfRule type="containsBlanks" dxfId="365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AS119"/>
  <sheetViews>
    <sheetView showGridLines="0" zoomScale="80" zoomScaleNormal="80" workbookViewId="0">
      <pane xSplit="7" ySplit="11" topLeftCell="AF29" activePane="bottomRight" state="frozen"/>
      <selection activeCell="A31" sqref="A31"/>
      <selection pane="topRight" activeCell="A31" sqref="A31"/>
      <selection pane="bottomLeft" activeCell="A31" sqref="A31"/>
      <selection pane="bottomRight" activeCell="AF36" sqref="AF36"/>
    </sheetView>
  </sheetViews>
  <sheetFormatPr defaultColWidth="9.140625" defaultRowHeight="0" customHeight="1" zeroHeight="1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>
      <c r="A1" s="529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>
      <c r="A2" s="529" t="s">
        <v>61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/>
    <row r="4" spans="1:45" ht="14.25">
      <c r="H4" s="331"/>
      <c r="I4" s="524" t="s">
        <v>106</v>
      </c>
      <c r="J4" s="525" t="s">
        <v>106</v>
      </c>
      <c r="K4" s="526"/>
      <c r="L4" s="524" t="s">
        <v>107</v>
      </c>
      <c r="M4" s="525"/>
      <c r="N4" s="525"/>
      <c r="O4" s="525"/>
      <c r="P4" s="525"/>
      <c r="Q4" s="525"/>
      <c r="R4" s="525"/>
      <c r="S4" s="526"/>
      <c r="T4" s="249"/>
      <c r="U4" s="524" t="s">
        <v>106</v>
      </c>
      <c r="V4" s="525" t="s">
        <v>106</v>
      </c>
      <c r="W4" s="526"/>
      <c r="X4" s="524" t="s">
        <v>107</v>
      </c>
      <c r="Y4" s="525"/>
      <c r="Z4" s="525"/>
      <c r="AA4" s="525"/>
      <c r="AB4" s="525"/>
      <c r="AC4" s="525"/>
      <c r="AD4" s="525"/>
      <c r="AE4" s="526"/>
      <c r="AF4" s="249"/>
      <c r="AG4" s="524" t="s">
        <v>106</v>
      </c>
      <c r="AH4" s="525" t="s">
        <v>106</v>
      </c>
      <c r="AI4" s="526"/>
      <c r="AJ4" s="524" t="s">
        <v>107</v>
      </c>
      <c r="AK4" s="525"/>
      <c r="AL4" s="525"/>
      <c r="AM4" s="525"/>
      <c r="AN4" s="525"/>
      <c r="AO4" s="525"/>
      <c r="AP4" s="525"/>
      <c r="AQ4" s="526"/>
    </row>
    <row r="5" spans="1:45" s="185" customFormat="1" ht="57" customHeight="1">
      <c r="A5" s="530" t="s">
        <v>47</v>
      </c>
      <c r="B5" s="531"/>
      <c r="C5" s="531"/>
      <c r="D5" s="531" t="s">
        <v>38</v>
      </c>
      <c r="E5" s="531"/>
      <c r="F5" s="531"/>
      <c r="G5" s="534"/>
      <c r="H5" s="527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287</v>
      </c>
      <c r="M5" s="336" t="s">
        <v>79</v>
      </c>
      <c r="N5" s="336" t="s">
        <v>41</v>
      </c>
      <c r="O5" s="336" t="s">
        <v>144</v>
      </c>
      <c r="P5" s="336" t="s">
        <v>288</v>
      </c>
      <c r="Q5" s="336" t="s">
        <v>42</v>
      </c>
      <c r="R5" s="336" t="s">
        <v>43</v>
      </c>
      <c r="S5" s="337" t="s">
        <v>44</v>
      </c>
      <c r="T5" s="527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287</v>
      </c>
      <c r="Y5" s="336" t="s">
        <v>79</v>
      </c>
      <c r="Z5" s="336" t="s">
        <v>41</v>
      </c>
      <c r="AA5" s="336" t="s">
        <v>144</v>
      </c>
      <c r="AB5" s="336" t="s">
        <v>288</v>
      </c>
      <c r="AC5" s="336" t="s">
        <v>42</v>
      </c>
      <c r="AD5" s="336" t="s">
        <v>43</v>
      </c>
      <c r="AE5" s="337" t="s">
        <v>44</v>
      </c>
      <c r="AF5" s="522" t="str">
        <f>'1. Sažetak'!I20</f>
        <v>I. IZMJENA I DOPUNA 
PLANA 2019.</v>
      </c>
      <c r="AG5" s="332" t="s">
        <v>141</v>
      </c>
      <c r="AH5" s="333" t="s">
        <v>94</v>
      </c>
      <c r="AI5" s="334" t="s">
        <v>142</v>
      </c>
      <c r="AJ5" s="335" t="s">
        <v>287</v>
      </c>
      <c r="AK5" s="336" t="s">
        <v>79</v>
      </c>
      <c r="AL5" s="336" t="s">
        <v>41</v>
      </c>
      <c r="AM5" s="336" t="s">
        <v>144</v>
      </c>
      <c r="AN5" s="336" t="s">
        <v>288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>
      <c r="A6" s="532"/>
      <c r="B6" s="533"/>
      <c r="C6" s="533"/>
      <c r="D6" s="533"/>
      <c r="E6" s="533"/>
      <c r="F6" s="533"/>
      <c r="G6" s="535"/>
      <c r="H6" s="528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28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23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>
      <c r="A7" s="540">
        <v>1</v>
      </c>
      <c r="B7" s="541"/>
      <c r="C7" s="541"/>
      <c r="D7" s="541"/>
      <c r="E7" s="541"/>
      <c r="F7" s="541"/>
      <c r="G7" s="542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>
      <c r="A8" s="550"/>
      <c r="B8" s="551"/>
      <c r="C8" s="551"/>
      <c r="D8" s="551"/>
      <c r="E8" s="551"/>
      <c r="F8" s="551"/>
      <c r="G8" s="552"/>
      <c r="H8" s="348"/>
      <c r="I8" s="515">
        <f>SUM(I9:K9)</f>
        <v>1685400</v>
      </c>
      <c r="J8" s="516">
        <f>SUM(J9:L9)</f>
        <v>12450400</v>
      </c>
      <c r="K8" s="517"/>
      <c r="L8" s="349">
        <f>L9</f>
        <v>10900000</v>
      </c>
      <c r="M8" s="516">
        <f>SUM(M9:S9)</f>
        <v>523000</v>
      </c>
      <c r="N8" s="516"/>
      <c r="O8" s="516"/>
      <c r="P8" s="516"/>
      <c r="Q8" s="516"/>
      <c r="R8" s="516"/>
      <c r="S8" s="517"/>
      <c r="T8" s="348"/>
      <c r="U8" s="515">
        <f>SUM(U9:W9)</f>
        <v>0</v>
      </c>
      <c r="V8" s="516">
        <f>SUM(V9:X9)</f>
        <v>0</v>
      </c>
      <c r="W8" s="517"/>
      <c r="X8" s="349">
        <f>X9</f>
        <v>0</v>
      </c>
      <c r="Y8" s="516">
        <f>SUM(Y9:AE9)</f>
        <v>24000</v>
      </c>
      <c r="Z8" s="516"/>
      <c r="AA8" s="516"/>
      <c r="AB8" s="516"/>
      <c r="AC8" s="516"/>
      <c r="AD8" s="516"/>
      <c r="AE8" s="517"/>
      <c r="AF8" s="162"/>
      <c r="AG8" s="515">
        <f>SUM(AG9:AI9)</f>
        <v>1685400</v>
      </c>
      <c r="AH8" s="516">
        <f>SUM(AH9:AJ9)</f>
        <v>12450400</v>
      </c>
      <c r="AI8" s="517"/>
      <c r="AJ8" s="349">
        <f>AJ9</f>
        <v>10900000</v>
      </c>
      <c r="AK8" s="516">
        <f>SUM(AK9:AQ9)</f>
        <v>547000</v>
      </c>
      <c r="AL8" s="516"/>
      <c r="AM8" s="516"/>
      <c r="AN8" s="516"/>
      <c r="AO8" s="516"/>
      <c r="AP8" s="516"/>
      <c r="AQ8" s="517"/>
    </row>
    <row r="9" spans="1:45" s="190" customFormat="1" ht="30.75" customHeight="1">
      <c r="A9" s="392"/>
      <c r="B9" s="543" t="str">
        <f>'1. Sažetak'!B6:E6</f>
        <v>GRADITELJSKA,PRIRODOSLOVNA I RUDARSKA ŠKOLA</v>
      </c>
      <c r="C9" s="543"/>
      <c r="D9" s="543"/>
      <c r="E9" s="543"/>
      <c r="F9" s="543"/>
      <c r="G9" s="544"/>
      <c r="H9" s="351">
        <f>SUM(I9:S9)</f>
        <v>13108400</v>
      </c>
      <c r="I9" s="352">
        <f t="shared" ref="I9:S9" si="0">I13+I91+I104+I110</f>
        <v>135000</v>
      </c>
      <c r="J9" s="353">
        <f t="shared" si="0"/>
        <v>1550400</v>
      </c>
      <c r="K9" s="354">
        <f t="shared" si="0"/>
        <v>0</v>
      </c>
      <c r="L9" s="355">
        <f t="shared" si="0"/>
        <v>10900000</v>
      </c>
      <c r="M9" s="356">
        <f t="shared" si="0"/>
        <v>303000</v>
      </c>
      <c r="N9" s="357">
        <f t="shared" si="0"/>
        <v>100000</v>
      </c>
      <c r="O9" s="357">
        <f t="shared" si="0"/>
        <v>100000</v>
      </c>
      <c r="P9" s="357">
        <f t="shared" si="0"/>
        <v>0</v>
      </c>
      <c r="Q9" s="357">
        <f t="shared" si="0"/>
        <v>0</v>
      </c>
      <c r="R9" s="357">
        <f t="shared" si="0"/>
        <v>20000</v>
      </c>
      <c r="S9" s="354">
        <f t="shared" si="0"/>
        <v>0</v>
      </c>
      <c r="T9" s="351">
        <f>SUM(U9:AE9)</f>
        <v>24000</v>
      </c>
      <c r="U9" s="352">
        <f t="shared" ref="U9:AE9" si="1">U13+U91+U104+U110</f>
        <v>0</v>
      </c>
      <c r="V9" s="353">
        <f t="shared" si="1"/>
        <v>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19200</v>
      </c>
      <c r="AB9" s="357">
        <f t="shared" si="1"/>
        <v>4800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13132400</v>
      </c>
      <c r="AG9" s="352">
        <f t="shared" ref="AG9:AQ9" si="2">AG13+AG91+AG104+AG110</f>
        <v>135000</v>
      </c>
      <c r="AH9" s="353">
        <f t="shared" si="2"/>
        <v>1550400</v>
      </c>
      <c r="AI9" s="354">
        <f t="shared" si="2"/>
        <v>0</v>
      </c>
      <c r="AJ9" s="355">
        <f t="shared" si="2"/>
        <v>10900000</v>
      </c>
      <c r="AK9" s="356">
        <f t="shared" si="2"/>
        <v>303000</v>
      </c>
      <c r="AL9" s="357">
        <f t="shared" si="2"/>
        <v>100000</v>
      </c>
      <c r="AM9" s="357">
        <f t="shared" si="2"/>
        <v>119200</v>
      </c>
      <c r="AN9" s="357">
        <f t="shared" si="2"/>
        <v>4800</v>
      </c>
      <c r="AO9" s="357">
        <f t="shared" si="2"/>
        <v>0</v>
      </c>
      <c r="AP9" s="357">
        <f t="shared" si="2"/>
        <v>20000</v>
      </c>
      <c r="AQ9" s="354">
        <f t="shared" si="2"/>
        <v>0</v>
      </c>
    </row>
    <row r="10" spans="1:45" s="190" customFormat="1" ht="15">
      <c r="A10" s="547" t="s">
        <v>82</v>
      </c>
      <c r="B10" s="548"/>
      <c r="C10" s="548"/>
      <c r="D10" s="548"/>
      <c r="E10" s="548"/>
      <c r="F10" s="548"/>
      <c r="G10" s="549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/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/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>
      <c r="A12" s="545" t="s">
        <v>73</v>
      </c>
      <c r="B12" s="546"/>
      <c r="C12" s="546"/>
      <c r="D12" s="546"/>
      <c r="E12" s="546"/>
      <c r="F12" s="546"/>
      <c r="G12" s="546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>
      <c r="A13" s="317">
        <v>6</v>
      </c>
      <c r="B13" s="208"/>
      <c r="C13" s="365"/>
      <c r="D13" s="536" t="s">
        <v>48</v>
      </c>
      <c r="E13" s="536"/>
      <c r="F13" s="536"/>
      <c r="G13" s="537"/>
      <c r="H13" s="237">
        <f t="shared" ref="H13:H74" si="3">SUM(I13:S13)</f>
        <v>13105400</v>
      </c>
      <c r="I13" s="315">
        <f t="shared" ref="I13:S13" si="4">I14+I49+I60+I67+I81+I86</f>
        <v>135000</v>
      </c>
      <c r="J13" s="263">
        <f t="shared" si="4"/>
        <v>1550400</v>
      </c>
      <c r="K13" s="239">
        <f t="shared" si="4"/>
        <v>0</v>
      </c>
      <c r="L13" s="368">
        <f t="shared" si="4"/>
        <v>10900000</v>
      </c>
      <c r="M13" s="240">
        <f t="shared" si="4"/>
        <v>303000</v>
      </c>
      <c r="N13" s="241">
        <f t="shared" si="4"/>
        <v>100000</v>
      </c>
      <c r="O13" s="241">
        <f t="shared" si="4"/>
        <v>100000</v>
      </c>
      <c r="P13" s="241">
        <f t="shared" si="4"/>
        <v>0</v>
      </c>
      <c r="Q13" s="241">
        <f t="shared" si="4"/>
        <v>0</v>
      </c>
      <c r="R13" s="241">
        <f t="shared" si="4"/>
        <v>17000</v>
      </c>
      <c r="S13" s="239">
        <f t="shared" si="4"/>
        <v>0</v>
      </c>
      <c r="T13" s="237">
        <f t="shared" ref="T13:T74" si="5">SUM(U13:AE13)</f>
        <v>24000</v>
      </c>
      <c r="U13" s="315">
        <f t="shared" ref="U13:AE13" si="6">U14+U49+U60+U67+U81+U86</f>
        <v>0</v>
      </c>
      <c r="V13" s="263">
        <f t="shared" si="6"/>
        <v>0</v>
      </c>
      <c r="W13" s="239">
        <f t="shared" si="6"/>
        <v>0</v>
      </c>
      <c r="X13" s="368">
        <f t="shared" si="6"/>
        <v>0</v>
      </c>
      <c r="Y13" s="240">
        <f t="shared" si="6"/>
        <v>0</v>
      </c>
      <c r="Z13" s="241">
        <f t="shared" si="6"/>
        <v>0</v>
      </c>
      <c r="AA13" s="241">
        <f t="shared" si="6"/>
        <v>19200</v>
      </c>
      <c r="AB13" s="241">
        <f t="shared" si="6"/>
        <v>4800</v>
      </c>
      <c r="AC13" s="241">
        <f t="shared" si="6"/>
        <v>0</v>
      </c>
      <c r="AD13" s="241">
        <f t="shared" si="6"/>
        <v>0</v>
      </c>
      <c r="AE13" s="239">
        <f t="shared" si="6"/>
        <v>0</v>
      </c>
      <c r="AF13" s="237">
        <f t="shared" ref="AF13:AF74" si="7">SUM(AG13:AQ13)</f>
        <v>13129400</v>
      </c>
      <c r="AG13" s="315">
        <f t="shared" ref="AG13:AQ13" si="8">AG14+AG49+AG60+AG67+AG81+AG86</f>
        <v>135000</v>
      </c>
      <c r="AH13" s="263">
        <f t="shared" si="8"/>
        <v>1550400</v>
      </c>
      <c r="AI13" s="239">
        <f t="shared" si="8"/>
        <v>0</v>
      </c>
      <c r="AJ13" s="368">
        <f t="shared" si="8"/>
        <v>10900000</v>
      </c>
      <c r="AK13" s="240">
        <f t="shared" si="8"/>
        <v>303000</v>
      </c>
      <c r="AL13" s="241">
        <f t="shared" si="8"/>
        <v>100000</v>
      </c>
      <c r="AM13" s="241">
        <f t="shared" si="8"/>
        <v>119200</v>
      </c>
      <c r="AN13" s="241">
        <f t="shared" si="8"/>
        <v>4800</v>
      </c>
      <c r="AO13" s="241">
        <f t="shared" si="8"/>
        <v>0</v>
      </c>
      <c r="AP13" s="241">
        <f t="shared" si="8"/>
        <v>17000</v>
      </c>
      <c r="AQ13" s="239">
        <f t="shared" si="8"/>
        <v>0</v>
      </c>
      <c r="AR13" s="243"/>
      <c r="AS13" s="243"/>
    </row>
    <row r="14" spans="1:45" s="190" customFormat="1" ht="28.15" customHeight="1">
      <c r="A14" s="538">
        <v>63</v>
      </c>
      <c r="B14" s="539"/>
      <c r="C14" s="369"/>
      <c r="D14" s="536" t="s">
        <v>49</v>
      </c>
      <c r="E14" s="536"/>
      <c r="F14" s="536"/>
      <c r="G14" s="537"/>
      <c r="H14" s="237">
        <f t="shared" si="3"/>
        <v>11000000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0</v>
      </c>
      <c r="L14" s="303">
        <f t="shared" si="9"/>
        <v>10900000</v>
      </c>
      <c r="M14" s="240">
        <f t="shared" si="9"/>
        <v>0</v>
      </c>
      <c r="N14" s="241">
        <f t="shared" si="9"/>
        <v>0</v>
      </c>
      <c r="O14" s="241">
        <f t="shared" si="9"/>
        <v>100000</v>
      </c>
      <c r="P14" s="241">
        <f t="shared" si="9"/>
        <v>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24000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0</v>
      </c>
      <c r="X14" s="303">
        <f t="shared" si="10"/>
        <v>0</v>
      </c>
      <c r="Y14" s="240">
        <f t="shared" si="10"/>
        <v>0</v>
      </c>
      <c r="Z14" s="241">
        <f t="shared" si="10"/>
        <v>0</v>
      </c>
      <c r="AA14" s="241">
        <f t="shared" si="10"/>
        <v>19200</v>
      </c>
      <c r="AB14" s="241">
        <f t="shared" si="10"/>
        <v>4800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11024000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0</v>
      </c>
      <c r="AJ14" s="303">
        <f t="shared" si="11"/>
        <v>10900000</v>
      </c>
      <c r="AK14" s="240">
        <f t="shared" si="11"/>
        <v>0</v>
      </c>
      <c r="AL14" s="241">
        <f t="shared" si="11"/>
        <v>0</v>
      </c>
      <c r="AM14" s="241">
        <f t="shared" si="11"/>
        <v>119200</v>
      </c>
      <c r="AN14" s="241">
        <f t="shared" si="11"/>
        <v>4800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>
      <c r="A15" s="538">
        <v>631</v>
      </c>
      <c r="B15" s="539"/>
      <c r="C15" s="539"/>
      <c r="D15" s="536" t="s">
        <v>50</v>
      </c>
      <c r="E15" s="536"/>
      <c r="F15" s="536"/>
      <c r="G15" s="537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>
      <c r="A16" s="394"/>
      <c r="B16" s="384"/>
      <c r="C16" s="384" t="s">
        <v>154</v>
      </c>
      <c r="D16" s="556" t="s">
        <v>155</v>
      </c>
      <c r="E16" s="556"/>
      <c r="F16" s="556"/>
      <c r="G16" s="557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>
      <c r="A17" s="394"/>
      <c r="B17" s="384"/>
      <c r="C17" s="384">
        <v>63112</v>
      </c>
      <c r="D17" s="556" t="s">
        <v>156</v>
      </c>
      <c r="E17" s="556"/>
      <c r="F17" s="556"/>
      <c r="G17" s="557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>
      <c r="A18" s="538">
        <v>632</v>
      </c>
      <c r="B18" s="539"/>
      <c r="C18" s="539"/>
      <c r="D18" s="536" t="s">
        <v>51</v>
      </c>
      <c r="E18" s="536"/>
      <c r="F18" s="536"/>
      <c r="G18" s="537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>
      <c r="A19" s="394"/>
      <c r="B19" s="384"/>
      <c r="C19" s="384" t="s">
        <v>157</v>
      </c>
      <c r="D19" s="556" t="s">
        <v>158</v>
      </c>
      <c r="E19" s="556"/>
      <c r="F19" s="556"/>
      <c r="G19" s="557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>
      <c r="A20" s="394"/>
      <c r="B20" s="384"/>
      <c r="C20" s="384">
        <v>63221</v>
      </c>
      <c r="D20" s="556" t="s">
        <v>159</v>
      </c>
      <c r="E20" s="556"/>
      <c r="F20" s="556"/>
      <c r="G20" s="557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>
      <c r="A21" s="394"/>
      <c r="B21" s="384"/>
      <c r="C21" s="384">
        <v>63231</v>
      </c>
      <c r="D21" s="556" t="s">
        <v>160</v>
      </c>
      <c r="E21" s="556"/>
      <c r="F21" s="556"/>
      <c r="G21" s="557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>
      <c r="A22" s="394"/>
      <c r="B22" s="384"/>
      <c r="C22" s="384">
        <v>63241</v>
      </c>
      <c r="D22" s="556" t="s">
        <v>161</v>
      </c>
      <c r="E22" s="556"/>
      <c r="F22" s="556"/>
      <c r="G22" s="557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>
      <c r="A23" s="538">
        <v>634</v>
      </c>
      <c r="B23" s="539"/>
      <c r="C23" s="539"/>
      <c r="D23" s="536" t="s">
        <v>109</v>
      </c>
      <c r="E23" s="536"/>
      <c r="F23" s="536"/>
      <c r="G23" s="537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>
      <c r="A24" s="394"/>
      <c r="B24" s="384"/>
      <c r="C24" s="384">
        <v>63414</v>
      </c>
      <c r="D24" s="556" t="s">
        <v>162</v>
      </c>
      <c r="E24" s="556"/>
      <c r="F24" s="556"/>
      <c r="G24" s="557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>
      <c r="A25" s="394"/>
      <c r="B25" s="384"/>
      <c r="C25" s="384">
        <v>63415</v>
      </c>
      <c r="D25" s="558" t="s">
        <v>163</v>
      </c>
      <c r="E25" s="558"/>
      <c r="F25" s="558"/>
      <c r="G25" s="559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>
      <c r="A26" s="394"/>
      <c r="B26" s="384"/>
      <c r="C26" s="384">
        <v>63416</v>
      </c>
      <c r="D26" s="556" t="s">
        <v>164</v>
      </c>
      <c r="E26" s="556"/>
      <c r="F26" s="556"/>
      <c r="G26" s="557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>
      <c r="A27" s="394"/>
      <c r="B27" s="384"/>
      <c r="C27" s="384">
        <v>63424</v>
      </c>
      <c r="D27" s="556" t="s">
        <v>165</v>
      </c>
      <c r="E27" s="556"/>
      <c r="F27" s="556"/>
      <c r="G27" s="557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>
      <c r="A28" s="394"/>
      <c r="B28" s="384"/>
      <c r="C28" s="384">
        <v>63425</v>
      </c>
      <c r="D28" s="556" t="s">
        <v>166</v>
      </c>
      <c r="E28" s="556"/>
      <c r="F28" s="556"/>
      <c r="G28" s="557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>
      <c r="A29" s="394"/>
      <c r="B29" s="384"/>
      <c r="C29" s="384">
        <v>63426</v>
      </c>
      <c r="D29" s="556" t="s">
        <v>167</v>
      </c>
      <c r="E29" s="556"/>
      <c r="F29" s="556"/>
      <c r="G29" s="557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>
      <c r="A30" s="538">
        <v>636</v>
      </c>
      <c r="B30" s="539"/>
      <c r="C30" s="539"/>
      <c r="D30" s="536" t="s">
        <v>62</v>
      </c>
      <c r="E30" s="536"/>
      <c r="F30" s="536"/>
      <c r="G30" s="537"/>
      <c r="H30" s="237">
        <f t="shared" si="3"/>
        <v>10900000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10900000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4800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4800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10904800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10900000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4800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>
      <c r="A31" s="394"/>
      <c r="B31" s="384"/>
      <c r="C31" s="384">
        <v>63612</v>
      </c>
      <c r="D31" s="556" t="s">
        <v>168</v>
      </c>
      <c r="E31" s="556"/>
      <c r="F31" s="556"/>
      <c r="G31" s="557"/>
      <c r="H31" s="385">
        <f t="shared" si="3"/>
        <v>10900000</v>
      </c>
      <c r="I31" s="55"/>
      <c r="J31" s="308"/>
      <c r="K31" s="424"/>
      <c r="L31" s="304">
        <v>10900000</v>
      </c>
      <c r="M31" s="289"/>
      <c r="N31" s="56"/>
      <c r="O31" s="56"/>
      <c r="P31" s="324"/>
      <c r="Q31" s="56"/>
      <c r="R31" s="56"/>
      <c r="S31" s="57"/>
      <c r="T31" s="385">
        <f t="shared" si="5"/>
        <v>4800</v>
      </c>
      <c r="U31" s="55"/>
      <c r="V31" s="308"/>
      <c r="W31" s="424"/>
      <c r="X31" s="304"/>
      <c r="Y31" s="289"/>
      <c r="Z31" s="56"/>
      <c r="AA31" s="56"/>
      <c r="AB31" s="324">
        <v>4800</v>
      </c>
      <c r="AC31" s="56"/>
      <c r="AD31" s="56"/>
      <c r="AE31" s="57"/>
      <c r="AF31" s="385">
        <f t="shared" si="7"/>
        <v>10904800</v>
      </c>
      <c r="AG31" s="55"/>
      <c r="AH31" s="308"/>
      <c r="AI31" s="424"/>
      <c r="AJ31" s="423">
        <f>L31+X31</f>
        <v>10900000</v>
      </c>
      <c r="AK31" s="289"/>
      <c r="AL31" s="56"/>
      <c r="AM31" s="56"/>
      <c r="AN31" s="56">
        <f>P31+AB31</f>
        <v>4800</v>
      </c>
      <c r="AO31" s="56"/>
      <c r="AP31" s="56"/>
      <c r="AQ31" s="57"/>
      <c r="AR31" s="386"/>
      <c r="AS31" s="386"/>
    </row>
    <row r="32" spans="1:45" s="197" customFormat="1" ht="34.15" customHeight="1">
      <c r="A32" s="394"/>
      <c r="B32" s="384"/>
      <c r="C32" s="384">
        <v>63613</v>
      </c>
      <c r="D32" s="556" t="s">
        <v>169</v>
      </c>
      <c r="E32" s="556"/>
      <c r="F32" s="556"/>
      <c r="G32" s="557"/>
      <c r="H32" s="385">
        <f t="shared" si="3"/>
        <v>0</v>
      </c>
      <c r="I32" s="55"/>
      <c r="J32" s="308"/>
      <c r="K32" s="424"/>
      <c r="L32" s="423"/>
      <c r="M32" s="289"/>
      <c r="N32" s="56"/>
      <c r="O32" s="56"/>
      <c r="P32" s="324"/>
      <c r="Q32" s="56"/>
      <c r="R32" s="56"/>
      <c r="S32" s="57"/>
      <c r="T32" s="385">
        <f t="shared" si="5"/>
        <v>0</v>
      </c>
      <c r="U32" s="55"/>
      <c r="V32" s="308"/>
      <c r="W32" s="424"/>
      <c r="X32" s="423"/>
      <c r="Y32" s="289"/>
      <c r="Z32" s="56"/>
      <c r="AA32" s="56"/>
      <c r="AB32" s="324"/>
      <c r="AC32" s="56"/>
      <c r="AD32" s="56"/>
      <c r="AE32" s="57"/>
      <c r="AF32" s="385">
        <f t="shared" si="7"/>
        <v>0</v>
      </c>
      <c r="AG32" s="55"/>
      <c r="AH32" s="308"/>
      <c r="AI32" s="424"/>
      <c r="AJ32" s="423"/>
      <c r="AK32" s="289"/>
      <c r="AL32" s="56"/>
      <c r="AM32" s="56"/>
      <c r="AN32" s="56">
        <f>P32+AB32</f>
        <v>0</v>
      </c>
      <c r="AO32" s="56"/>
      <c r="AP32" s="56"/>
      <c r="AQ32" s="57"/>
      <c r="AR32" s="386"/>
      <c r="AS32" s="386"/>
    </row>
    <row r="33" spans="1:45" s="197" customFormat="1" ht="34.15" customHeight="1">
      <c r="A33" s="394"/>
      <c r="B33" s="384"/>
      <c r="C33" s="384">
        <v>63622</v>
      </c>
      <c r="D33" s="556" t="s">
        <v>170</v>
      </c>
      <c r="E33" s="556"/>
      <c r="F33" s="556"/>
      <c r="G33" s="557"/>
      <c r="H33" s="385">
        <f t="shared" si="3"/>
        <v>0</v>
      </c>
      <c r="I33" s="55"/>
      <c r="J33" s="308"/>
      <c r="K33" s="424"/>
      <c r="L33" s="304"/>
      <c r="M33" s="289"/>
      <c r="N33" s="56"/>
      <c r="O33" s="56"/>
      <c r="P33" s="324"/>
      <c r="Q33" s="56"/>
      <c r="R33" s="56"/>
      <c r="S33" s="57"/>
      <c r="T33" s="385">
        <f t="shared" si="5"/>
        <v>0</v>
      </c>
      <c r="U33" s="55"/>
      <c r="V33" s="308"/>
      <c r="W33" s="424"/>
      <c r="X33" s="304"/>
      <c r="Y33" s="289"/>
      <c r="Z33" s="56"/>
      <c r="AA33" s="56"/>
      <c r="AB33" s="324"/>
      <c r="AC33" s="56"/>
      <c r="AD33" s="56"/>
      <c r="AE33" s="57"/>
      <c r="AF33" s="385">
        <f t="shared" si="7"/>
        <v>0</v>
      </c>
      <c r="AG33" s="55"/>
      <c r="AH33" s="308"/>
      <c r="AI33" s="424"/>
      <c r="AJ33" s="423">
        <f>L33+X33</f>
        <v>0</v>
      </c>
      <c r="AK33" s="289"/>
      <c r="AL33" s="56"/>
      <c r="AM33" s="56"/>
      <c r="AN33" s="56">
        <f>P33+AB33</f>
        <v>0</v>
      </c>
      <c r="AO33" s="56"/>
      <c r="AP33" s="56"/>
      <c r="AQ33" s="57"/>
      <c r="AR33" s="386"/>
      <c r="AS33" s="386"/>
    </row>
    <row r="34" spans="1:45" s="197" customFormat="1" ht="34.15" customHeight="1">
      <c r="A34" s="394"/>
      <c r="B34" s="384"/>
      <c r="C34" s="384">
        <v>63623</v>
      </c>
      <c r="D34" s="556" t="s">
        <v>171</v>
      </c>
      <c r="E34" s="556"/>
      <c r="F34" s="556"/>
      <c r="G34" s="557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>
      <c r="A35" s="538">
        <v>638</v>
      </c>
      <c r="B35" s="539"/>
      <c r="C35" s="539"/>
      <c r="D35" s="536" t="s">
        <v>148</v>
      </c>
      <c r="E35" s="536"/>
      <c r="F35" s="536"/>
      <c r="G35" s="537"/>
      <c r="H35" s="237">
        <f t="shared" si="3"/>
        <v>100000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100000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19200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19200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119200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119200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>
      <c r="A36" s="394"/>
      <c r="B36" s="384"/>
      <c r="C36" s="384">
        <v>63811</v>
      </c>
      <c r="D36" s="556" t="s">
        <v>172</v>
      </c>
      <c r="E36" s="556"/>
      <c r="F36" s="556"/>
      <c r="G36" s="557"/>
      <c r="H36" s="385">
        <f t="shared" si="3"/>
        <v>100000</v>
      </c>
      <c r="I36" s="55"/>
      <c r="J36" s="308"/>
      <c r="K36" s="324"/>
      <c r="L36" s="423"/>
      <c r="M36" s="324"/>
      <c r="N36" s="56"/>
      <c r="O36" s="324">
        <v>100000</v>
      </c>
      <c r="P36" s="56"/>
      <c r="Q36" s="56"/>
      <c r="R36" s="56"/>
      <c r="S36" s="57"/>
      <c r="T36" s="385">
        <f t="shared" si="5"/>
        <v>19200</v>
      </c>
      <c r="U36" s="55"/>
      <c r="V36" s="308"/>
      <c r="W36" s="324"/>
      <c r="X36" s="423"/>
      <c r="Y36" s="324"/>
      <c r="Z36" s="56"/>
      <c r="AA36" s="324">
        <v>19200</v>
      </c>
      <c r="AB36" s="56"/>
      <c r="AC36" s="56"/>
      <c r="AD36" s="56"/>
      <c r="AE36" s="57"/>
      <c r="AF36" s="385">
        <f t="shared" si="7"/>
        <v>119200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119200</v>
      </c>
      <c r="AN36" s="56"/>
      <c r="AO36" s="56"/>
      <c r="AP36" s="56"/>
      <c r="AQ36" s="57"/>
      <c r="AR36" s="386"/>
      <c r="AS36" s="386"/>
    </row>
    <row r="37" spans="1:45" s="197" customFormat="1" ht="27" customHeight="1">
      <c r="A37" s="394"/>
      <c r="B37" s="384"/>
      <c r="C37" s="384">
        <v>63812</v>
      </c>
      <c r="D37" s="556" t="s">
        <v>173</v>
      </c>
      <c r="E37" s="556"/>
      <c r="F37" s="556"/>
      <c r="G37" s="557"/>
      <c r="H37" s="385">
        <f t="shared" si="3"/>
        <v>0</v>
      </c>
      <c r="I37" s="55"/>
      <c r="J37" s="308"/>
      <c r="K37" s="324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24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>
      <c r="A38" s="394"/>
      <c r="B38" s="384"/>
      <c r="C38" s="384" t="s">
        <v>174</v>
      </c>
      <c r="D38" s="556" t="s">
        <v>175</v>
      </c>
      <c r="E38" s="556"/>
      <c r="F38" s="556"/>
      <c r="G38" s="557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>
      <c r="A39" s="394"/>
      <c r="B39" s="384"/>
      <c r="C39" s="384" t="s">
        <v>176</v>
      </c>
      <c r="D39" s="556" t="s">
        <v>177</v>
      </c>
      <c r="E39" s="556"/>
      <c r="F39" s="556"/>
      <c r="G39" s="557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>
      <c r="A40" s="394"/>
      <c r="B40" s="384"/>
      <c r="C40" s="384">
        <v>63821</v>
      </c>
      <c r="D40" s="556" t="s">
        <v>178</v>
      </c>
      <c r="E40" s="556"/>
      <c r="F40" s="556"/>
      <c r="G40" s="557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>
      <c r="A41" s="394"/>
      <c r="B41" s="384"/>
      <c r="C41" s="384">
        <v>63822</v>
      </c>
      <c r="D41" s="556" t="s">
        <v>179</v>
      </c>
      <c r="E41" s="556"/>
      <c r="F41" s="556"/>
      <c r="G41" s="557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>
      <c r="A42" s="394"/>
      <c r="B42" s="384"/>
      <c r="C42" s="384" t="s">
        <v>180</v>
      </c>
      <c r="D42" s="556" t="s">
        <v>181</v>
      </c>
      <c r="E42" s="556"/>
      <c r="F42" s="556"/>
      <c r="G42" s="557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>
      <c r="A43" s="394"/>
      <c r="B43" s="384"/>
      <c r="C43" s="384" t="s">
        <v>182</v>
      </c>
      <c r="D43" s="556" t="s">
        <v>183</v>
      </c>
      <c r="E43" s="556"/>
      <c r="F43" s="556"/>
      <c r="G43" s="557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>
      <c r="A44" s="538">
        <v>639</v>
      </c>
      <c r="B44" s="539"/>
      <c r="C44" s="539"/>
      <c r="D44" s="536" t="s">
        <v>184</v>
      </c>
      <c r="E44" s="536"/>
      <c r="F44" s="536"/>
      <c r="G44" s="537"/>
      <c r="H44" s="237">
        <f t="shared" si="3"/>
        <v>0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0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0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0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0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0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>
      <c r="A45" s="394"/>
      <c r="B45" s="384"/>
      <c r="C45" s="384">
        <v>63911</v>
      </c>
      <c r="D45" s="556" t="s">
        <v>185</v>
      </c>
      <c r="E45" s="556"/>
      <c r="F45" s="556"/>
      <c r="G45" s="557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>
      <c r="A46" s="394"/>
      <c r="B46" s="384"/>
      <c r="C46" s="384">
        <v>63921</v>
      </c>
      <c r="D46" s="556" t="s">
        <v>186</v>
      </c>
      <c r="E46" s="556"/>
      <c r="F46" s="556"/>
      <c r="G46" s="557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>
      <c r="A47" s="394"/>
      <c r="B47" s="384"/>
      <c r="C47" s="384">
        <v>63931</v>
      </c>
      <c r="D47" s="556" t="s">
        <v>187</v>
      </c>
      <c r="E47" s="556"/>
      <c r="F47" s="556"/>
      <c r="G47" s="557"/>
      <c r="H47" s="385">
        <f t="shared" si="3"/>
        <v>0</v>
      </c>
      <c r="I47" s="55"/>
      <c r="J47" s="308"/>
      <c r="K47" s="424"/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0</v>
      </c>
      <c r="U47" s="55"/>
      <c r="V47" s="308"/>
      <c r="W47" s="324"/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0</v>
      </c>
      <c r="AG47" s="55"/>
      <c r="AH47" s="308"/>
      <c r="AI47" s="424">
        <f>K47+W47</f>
        <v>0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>
      <c r="A48" s="394"/>
      <c r="B48" s="384"/>
      <c r="C48" s="384">
        <v>63941</v>
      </c>
      <c r="D48" s="556" t="s">
        <v>188</v>
      </c>
      <c r="E48" s="556"/>
      <c r="F48" s="556"/>
      <c r="G48" s="557"/>
      <c r="H48" s="385">
        <f t="shared" si="3"/>
        <v>0</v>
      </c>
      <c r="I48" s="55"/>
      <c r="J48" s="308"/>
      <c r="K48" s="4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>
      <c r="A49" s="538">
        <v>64</v>
      </c>
      <c r="B49" s="539"/>
      <c r="C49" s="316"/>
      <c r="D49" s="536" t="s">
        <v>52</v>
      </c>
      <c r="E49" s="536"/>
      <c r="F49" s="536"/>
      <c r="G49" s="537"/>
      <c r="H49" s="237">
        <f t="shared" si="3"/>
        <v>3000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3000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3000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3000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>
      <c r="A50" s="538">
        <v>641</v>
      </c>
      <c r="B50" s="539"/>
      <c r="C50" s="539"/>
      <c r="D50" s="536" t="s">
        <v>53</v>
      </c>
      <c r="E50" s="536"/>
      <c r="F50" s="536"/>
      <c r="G50" s="537"/>
      <c r="H50" s="237">
        <f t="shared" si="3"/>
        <v>3000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3000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3000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3000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>
      <c r="A51" s="394"/>
      <c r="B51" s="384"/>
      <c r="C51" s="384" t="s">
        <v>189</v>
      </c>
      <c r="D51" s="556" t="s">
        <v>190</v>
      </c>
      <c r="E51" s="556"/>
      <c r="F51" s="556"/>
      <c r="G51" s="557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>
      <c r="A52" s="394"/>
      <c r="B52" s="384"/>
      <c r="C52" s="384" t="s">
        <v>191</v>
      </c>
      <c r="D52" s="556" t="s">
        <v>192</v>
      </c>
      <c r="E52" s="556"/>
      <c r="F52" s="556"/>
      <c r="G52" s="557"/>
      <c r="H52" s="385">
        <f t="shared" si="3"/>
        <v>3000</v>
      </c>
      <c r="I52" s="55"/>
      <c r="J52" s="308"/>
      <c r="K52" s="424"/>
      <c r="L52" s="423"/>
      <c r="M52" s="323">
        <v>3000</v>
      </c>
      <c r="N52" s="56"/>
      <c r="O52" s="56"/>
      <c r="P52" s="56"/>
      <c r="Q52" s="56"/>
      <c r="R52" s="56"/>
      <c r="S52" s="57"/>
      <c r="T52" s="385">
        <f t="shared" si="5"/>
        <v>0</v>
      </c>
      <c r="U52" s="55"/>
      <c r="V52" s="308"/>
      <c r="W52" s="424"/>
      <c r="X52" s="423"/>
      <c r="Y52" s="323"/>
      <c r="Z52" s="56"/>
      <c r="AA52" s="56"/>
      <c r="AB52" s="56"/>
      <c r="AC52" s="56"/>
      <c r="AD52" s="56"/>
      <c r="AE52" s="57"/>
      <c r="AF52" s="385">
        <f t="shared" si="7"/>
        <v>3000</v>
      </c>
      <c r="AG52" s="55"/>
      <c r="AH52" s="308"/>
      <c r="AI52" s="424"/>
      <c r="AJ52" s="423"/>
      <c r="AK52" s="289">
        <f t="shared" ref="AK52:AK56" si="40">M52+Y52</f>
        <v>3000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>
      <c r="A53" s="394"/>
      <c r="B53" s="384"/>
      <c r="C53" s="384" t="s">
        <v>195</v>
      </c>
      <c r="D53" s="556" t="s">
        <v>196</v>
      </c>
      <c r="E53" s="556"/>
      <c r="F53" s="556"/>
      <c r="G53" s="557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>
      <c r="A54" s="394"/>
      <c r="B54" s="384"/>
      <c r="C54" s="384" t="s">
        <v>193</v>
      </c>
      <c r="D54" s="556" t="s">
        <v>194</v>
      </c>
      <c r="E54" s="556"/>
      <c r="F54" s="556"/>
      <c r="G54" s="557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>
      <c r="A55" s="394"/>
      <c r="B55" s="384"/>
      <c r="C55" s="384">
        <v>64152</v>
      </c>
      <c r="D55" s="556" t="s">
        <v>197</v>
      </c>
      <c r="E55" s="556"/>
      <c r="F55" s="556"/>
      <c r="G55" s="557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>
      <c r="A56" s="394"/>
      <c r="B56" s="384"/>
      <c r="C56" s="384" t="s">
        <v>198</v>
      </c>
      <c r="D56" s="556" t="s">
        <v>199</v>
      </c>
      <c r="E56" s="556"/>
      <c r="F56" s="556"/>
      <c r="G56" s="557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>
      <c r="A57" s="538">
        <v>642</v>
      </c>
      <c r="B57" s="539"/>
      <c r="C57" s="539"/>
      <c r="D57" s="536" t="s">
        <v>63</v>
      </c>
      <c r="E57" s="536"/>
      <c r="F57" s="536"/>
      <c r="G57" s="537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>
      <c r="A58" s="394"/>
      <c r="B58" s="384"/>
      <c r="C58" s="384">
        <v>64251</v>
      </c>
      <c r="D58" s="556" t="s">
        <v>200</v>
      </c>
      <c r="E58" s="556"/>
      <c r="F58" s="556"/>
      <c r="G58" s="557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>
      <c r="A59" s="394"/>
      <c r="B59" s="384"/>
      <c r="C59" s="384" t="s">
        <v>201</v>
      </c>
      <c r="D59" s="556" t="s">
        <v>202</v>
      </c>
      <c r="E59" s="556"/>
      <c r="F59" s="556"/>
      <c r="G59" s="557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>
      <c r="A60" s="538">
        <v>65</v>
      </c>
      <c r="B60" s="539"/>
      <c r="C60" s="316"/>
      <c r="D60" s="536" t="s">
        <v>54</v>
      </c>
      <c r="E60" s="536"/>
      <c r="F60" s="536"/>
      <c r="G60" s="537"/>
      <c r="H60" s="237">
        <f t="shared" si="3"/>
        <v>117000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100000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17000</v>
      </c>
      <c r="S60" s="239">
        <f t="shared" si="65"/>
        <v>0</v>
      </c>
      <c r="T60" s="237">
        <f t="shared" si="5"/>
        <v>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0</v>
      </c>
      <c r="AE60" s="239">
        <f t="shared" si="66"/>
        <v>0</v>
      </c>
      <c r="AF60" s="237">
        <f t="shared" si="7"/>
        <v>117000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100000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17000</v>
      </c>
      <c r="AQ60" s="239">
        <f t="shared" si="67"/>
        <v>0</v>
      </c>
      <c r="AR60" s="243"/>
      <c r="AS60" s="243"/>
    </row>
    <row r="61" spans="1:45" s="190" customFormat="1" ht="15.75" customHeight="1">
      <c r="A61" s="538">
        <v>652</v>
      </c>
      <c r="B61" s="539"/>
      <c r="C61" s="539"/>
      <c r="D61" s="536" t="s">
        <v>55</v>
      </c>
      <c r="E61" s="536"/>
      <c r="F61" s="536"/>
      <c r="G61" s="537"/>
      <c r="H61" s="237">
        <f t="shared" si="3"/>
        <v>117000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100000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17000</v>
      </c>
      <c r="S61" s="239">
        <f t="shared" si="68"/>
        <v>0</v>
      </c>
      <c r="T61" s="237">
        <f t="shared" si="5"/>
        <v>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0</v>
      </c>
      <c r="AE61" s="239">
        <f t="shared" si="69"/>
        <v>0</v>
      </c>
      <c r="AF61" s="237">
        <f t="shared" si="7"/>
        <v>117000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100000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17000</v>
      </c>
      <c r="AQ61" s="239">
        <f t="shared" si="70"/>
        <v>0</v>
      </c>
      <c r="AR61" s="243"/>
      <c r="AS61" s="243"/>
    </row>
    <row r="62" spans="1:45" s="197" customFormat="1" ht="24" customHeight="1">
      <c r="A62" s="394"/>
      <c r="B62" s="384"/>
      <c r="C62" s="384">
        <v>65264</v>
      </c>
      <c r="D62" s="556" t="s">
        <v>203</v>
      </c>
      <c r="E62" s="556"/>
      <c r="F62" s="556"/>
      <c r="G62" s="557"/>
      <c r="H62" s="385">
        <f t="shared" si="3"/>
        <v>100000</v>
      </c>
      <c r="I62" s="55"/>
      <c r="J62" s="308"/>
      <c r="K62" s="424"/>
      <c r="L62" s="423"/>
      <c r="M62" s="289"/>
      <c r="N62" s="324">
        <v>100000</v>
      </c>
      <c r="O62" s="56"/>
      <c r="P62" s="56"/>
      <c r="Q62" s="56"/>
      <c r="R62" s="56"/>
      <c r="S62" s="57"/>
      <c r="T62" s="385">
        <f t="shared" si="5"/>
        <v>0</v>
      </c>
      <c r="U62" s="55"/>
      <c r="V62" s="308"/>
      <c r="W62" s="424"/>
      <c r="X62" s="423"/>
      <c r="Y62" s="289"/>
      <c r="Z62" s="324"/>
      <c r="AA62" s="56"/>
      <c r="AB62" s="56"/>
      <c r="AC62" s="56"/>
      <c r="AD62" s="56"/>
      <c r="AE62" s="57"/>
      <c r="AF62" s="385">
        <f t="shared" si="7"/>
        <v>100000</v>
      </c>
      <c r="AG62" s="55"/>
      <c r="AH62" s="308"/>
      <c r="AI62" s="424"/>
      <c r="AJ62" s="423"/>
      <c r="AK62" s="289"/>
      <c r="AL62" s="56">
        <f>N62+Z62</f>
        <v>100000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>
      <c r="A63" s="394"/>
      <c r="B63" s="384"/>
      <c r="C63" s="384">
        <v>65266</v>
      </c>
      <c r="D63" s="556" t="s">
        <v>204</v>
      </c>
      <c r="E63" s="556"/>
      <c r="F63" s="556"/>
      <c r="G63" s="557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>
      <c r="A64" s="394"/>
      <c r="B64" s="384"/>
      <c r="C64" s="384" t="s">
        <v>205</v>
      </c>
      <c r="D64" s="556" t="s">
        <v>206</v>
      </c>
      <c r="E64" s="556"/>
      <c r="F64" s="556"/>
      <c r="G64" s="557"/>
      <c r="H64" s="385">
        <f t="shared" si="3"/>
        <v>17000</v>
      </c>
      <c r="I64" s="55"/>
      <c r="J64" s="308"/>
      <c r="K64" s="424"/>
      <c r="L64" s="423"/>
      <c r="M64" s="289"/>
      <c r="N64" s="324"/>
      <c r="O64" s="56"/>
      <c r="P64" s="56"/>
      <c r="Q64" s="56"/>
      <c r="R64" s="324">
        <v>17000</v>
      </c>
      <c r="S64" s="57"/>
      <c r="T64" s="385">
        <f t="shared" si="5"/>
        <v>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/>
      <c r="AE64" s="57"/>
      <c r="AF64" s="385">
        <f t="shared" si="7"/>
        <v>17000</v>
      </c>
      <c r="AG64" s="55"/>
      <c r="AH64" s="308"/>
      <c r="AI64" s="424"/>
      <c r="AJ64" s="423"/>
      <c r="AK64" s="289"/>
      <c r="AL64" s="56">
        <f>N64+Z64</f>
        <v>0</v>
      </c>
      <c r="AM64" s="56"/>
      <c r="AN64" s="56"/>
      <c r="AO64" s="56"/>
      <c r="AP64" s="56">
        <f>R64+AD64</f>
        <v>17000</v>
      </c>
      <c r="AQ64" s="57"/>
      <c r="AR64" s="386"/>
      <c r="AS64" s="386"/>
    </row>
    <row r="65" spans="1:45" s="197" customFormat="1" ht="14.25">
      <c r="A65" s="394"/>
      <c r="B65" s="384"/>
      <c r="C65" s="384">
        <v>65268</v>
      </c>
      <c r="D65" s="556" t="s">
        <v>207</v>
      </c>
      <c r="E65" s="556"/>
      <c r="F65" s="556"/>
      <c r="G65" s="557"/>
      <c r="H65" s="385">
        <f t="shared" si="3"/>
        <v>0</v>
      </c>
      <c r="I65" s="55"/>
      <c r="J65" s="308"/>
      <c r="K65" s="424"/>
      <c r="L65" s="423"/>
      <c r="M65" s="289"/>
      <c r="N65" s="324"/>
      <c r="O65" s="56"/>
      <c r="P65" s="56"/>
      <c r="Q65" s="56"/>
      <c r="R65" s="56"/>
      <c r="S65" s="57"/>
      <c r="T65" s="385">
        <f t="shared" si="5"/>
        <v>0</v>
      </c>
      <c r="U65" s="55"/>
      <c r="V65" s="308"/>
      <c r="W65" s="424"/>
      <c r="X65" s="423"/>
      <c r="Y65" s="289"/>
      <c r="Z65" s="324"/>
      <c r="AA65" s="56"/>
      <c r="AB65" s="56"/>
      <c r="AC65" s="56"/>
      <c r="AD65" s="56"/>
      <c r="AE65" s="57"/>
      <c r="AF65" s="385">
        <f t="shared" si="7"/>
        <v>0</v>
      </c>
      <c r="AG65" s="55"/>
      <c r="AH65" s="308"/>
      <c r="AI65" s="424"/>
      <c r="AJ65" s="423"/>
      <c r="AK65" s="289"/>
      <c r="AL65" s="56">
        <f>N65+Z65</f>
        <v>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>
      <c r="A66" s="394"/>
      <c r="B66" s="384"/>
      <c r="C66" s="384" t="s">
        <v>208</v>
      </c>
      <c r="D66" s="556" t="s">
        <v>209</v>
      </c>
      <c r="E66" s="556"/>
      <c r="F66" s="556"/>
      <c r="G66" s="557"/>
      <c r="H66" s="385">
        <f t="shared" si="3"/>
        <v>0</v>
      </c>
      <c r="I66" s="55"/>
      <c r="J66" s="308"/>
      <c r="K66" s="424"/>
      <c r="L66" s="423"/>
      <c r="M66" s="289"/>
      <c r="N66" s="324"/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0</v>
      </c>
      <c r="AG66" s="55"/>
      <c r="AH66" s="308"/>
      <c r="AI66" s="424"/>
      <c r="AJ66" s="423"/>
      <c r="AK66" s="289"/>
      <c r="AL66" s="56">
        <f>N66+Z66</f>
        <v>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>
      <c r="A67" s="538">
        <v>66</v>
      </c>
      <c r="B67" s="539"/>
      <c r="C67" s="316"/>
      <c r="D67" s="536" t="s">
        <v>56</v>
      </c>
      <c r="E67" s="536"/>
      <c r="F67" s="536"/>
      <c r="G67" s="537"/>
      <c r="H67" s="237">
        <f t="shared" si="3"/>
        <v>300000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300000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0</v>
      </c>
      <c r="R67" s="241">
        <f t="shared" si="71"/>
        <v>0</v>
      </c>
      <c r="S67" s="239">
        <f t="shared" si="71"/>
        <v>0</v>
      </c>
      <c r="T67" s="237">
        <f t="shared" si="5"/>
        <v>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0</v>
      </c>
      <c r="AD67" s="241">
        <f t="shared" si="72"/>
        <v>0</v>
      </c>
      <c r="AE67" s="239">
        <f t="shared" si="72"/>
        <v>0</v>
      </c>
      <c r="AF67" s="237">
        <f t="shared" si="7"/>
        <v>300000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300000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>
      <c r="A68" s="538">
        <v>661</v>
      </c>
      <c r="B68" s="539"/>
      <c r="C68" s="539"/>
      <c r="D68" s="536" t="s">
        <v>57</v>
      </c>
      <c r="E68" s="536"/>
      <c r="F68" s="536"/>
      <c r="G68" s="537"/>
      <c r="H68" s="237">
        <f t="shared" si="3"/>
        <v>300000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300000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300000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300000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>
      <c r="A69" s="394"/>
      <c r="B69" s="384"/>
      <c r="C69" s="384">
        <v>66141</v>
      </c>
      <c r="D69" s="556" t="s">
        <v>210</v>
      </c>
      <c r="E69" s="556"/>
      <c r="F69" s="556"/>
      <c r="G69" s="557"/>
      <c r="H69" s="385">
        <f t="shared" si="3"/>
        <v>0</v>
      </c>
      <c r="I69" s="55"/>
      <c r="J69" s="308"/>
      <c r="K69" s="424"/>
      <c r="L69" s="423"/>
      <c r="M69" s="323"/>
      <c r="N69" s="56"/>
      <c r="O69" s="56"/>
      <c r="P69" s="56"/>
      <c r="Q69" s="56"/>
      <c r="R69" s="56"/>
      <c r="S69" s="57"/>
      <c r="T69" s="385">
        <f t="shared" si="5"/>
        <v>0</v>
      </c>
      <c r="U69" s="55"/>
      <c r="V69" s="308"/>
      <c r="W69" s="424"/>
      <c r="X69" s="423"/>
      <c r="Y69" s="323"/>
      <c r="Z69" s="56"/>
      <c r="AA69" s="56"/>
      <c r="AB69" s="56"/>
      <c r="AC69" s="56"/>
      <c r="AD69" s="56"/>
      <c r="AE69" s="57"/>
      <c r="AF69" s="385">
        <f t="shared" si="7"/>
        <v>0</v>
      </c>
      <c r="AG69" s="55"/>
      <c r="AH69" s="308"/>
      <c r="AI69" s="424"/>
      <c r="AJ69" s="423"/>
      <c r="AK69" s="289">
        <f>M69+Y69</f>
        <v>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>
      <c r="A70" s="394"/>
      <c r="B70" s="384"/>
      <c r="C70" s="384">
        <v>66142</v>
      </c>
      <c r="D70" s="556" t="s">
        <v>211</v>
      </c>
      <c r="E70" s="556"/>
      <c r="F70" s="556"/>
      <c r="G70" s="557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>
      <c r="A71" s="394"/>
      <c r="B71" s="384"/>
      <c r="C71" s="384">
        <v>66151</v>
      </c>
      <c r="D71" s="556" t="s">
        <v>212</v>
      </c>
      <c r="E71" s="556"/>
      <c r="F71" s="556"/>
      <c r="G71" s="557"/>
      <c r="H71" s="385">
        <f t="shared" si="3"/>
        <v>300000</v>
      </c>
      <c r="I71" s="55"/>
      <c r="J71" s="308"/>
      <c r="K71" s="424"/>
      <c r="L71" s="423"/>
      <c r="M71" s="323">
        <v>300000</v>
      </c>
      <c r="N71" s="56"/>
      <c r="O71" s="56"/>
      <c r="P71" s="56"/>
      <c r="Q71" s="56"/>
      <c r="R71" s="56"/>
      <c r="S71" s="57"/>
      <c r="T71" s="385">
        <f t="shared" si="5"/>
        <v>0</v>
      </c>
      <c r="U71" s="55"/>
      <c r="V71" s="308"/>
      <c r="W71" s="424"/>
      <c r="X71" s="423"/>
      <c r="Y71" s="323"/>
      <c r="Z71" s="56"/>
      <c r="AA71" s="56"/>
      <c r="AB71" s="56"/>
      <c r="AC71" s="56"/>
      <c r="AD71" s="56"/>
      <c r="AE71" s="57"/>
      <c r="AF71" s="385">
        <f t="shared" si="7"/>
        <v>300000</v>
      </c>
      <c r="AG71" s="55"/>
      <c r="AH71" s="308"/>
      <c r="AI71" s="424"/>
      <c r="AJ71" s="423"/>
      <c r="AK71" s="289">
        <f>M71+Y71</f>
        <v>300000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>
      <c r="A72" s="538">
        <v>663</v>
      </c>
      <c r="B72" s="539"/>
      <c r="C72" s="539"/>
      <c r="D72" s="536" t="s">
        <v>58</v>
      </c>
      <c r="E72" s="536"/>
      <c r="F72" s="536"/>
      <c r="G72" s="537"/>
      <c r="H72" s="237">
        <f t="shared" si="3"/>
        <v>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0</v>
      </c>
      <c r="R72" s="241">
        <f t="shared" si="77"/>
        <v>0</v>
      </c>
      <c r="S72" s="239">
        <f t="shared" si="77"/>
        <v>0</v>
      </c>
      <c r="T72" s="237">
        <f t="shared" si="5"/>
        <v>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0</v>
      </c>
      <c r="AD72" s="241">
        <f t="shared" si="78"/>
        <v>0</v>
      </c>
      <c r="AE72" s="239">
        <f t="shared" si="78"/>
        <v>0</v>
      </c>
      <c r="AF72" s="237">
        <f t="shared" si="7"/>
        <v>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>
      <c r="A73" s="394"/>
      <c r="B73" s="384"/>
      <c r="C73" s="384" t="s">
        <v>213</v>
      </c>
      <c r="D73" s="556" t="s">
        <v>214</v>
      </c>
      <c r="E73" s="556"/>
      <c r="F73" s="556"/>
      <c r="G73" s="557"/>
      <c r="H73" s="385">
        <f t="shared" si="3"/>
        <v>0</v>
      </c>
      <c r="I73" s="55"/>
      <c r="J73" s="308"/>
      <c r="K73" s="424"/>
      <c r="L73" s="423"/>
      <c r="M73" s="289"/>
      <c r="N73" s="56"/>
      <c r="O73" s="56"/>
      <c r="P73" s="56"/>
      <c r="Q73" s="324"/>
      <c r="R73" s="56"/>
      <c r="S73" s="57"/>
      <c r="T73" s="385">
        <f t="shared" si="5"/>
        <v>0</v>
      </c>
      <c r="U73" s="55"/>
      <c r="V73" s="308"/>
      <c r="W73" s="424"/>
      <c r="X73" s="423"/>
      <c r="Y73" s="289"/>
      <c r="Z73" s="56"/>
      <c r="AA73" s="56"/>
      <c r="AB73" s="56"/>
      <c r="AC73" s="324"/>
      <c r="AD73" s="56"/>
      <c r="AE73" s="57"/>
      <c r="AF73" s="385">
        <f t="shared" si="7"/>
        <v>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0</v>
      </c>
      <c r="AP73" s="56"/>
      <c r="AQ73" s="57"/>
      <c r="AR73" s="386"/>
      <c r="AS73" s="386"/>
    </row>
    <row r="74" spans="1:45" s="197" customFormat="1" ht="14.25">
      <c r="A74" s="394"/>
      <c r="B74" s="384"/>
      <c r="C74" s="384" t="s">
        <v>215</v>
      </c>
      <c r="D74" s="556" t="s">
        <v>216</v>
      </c>
      <c r="E74" s="556"/>
      <c r="F74" s="556"/>
      <c r="G74" s="557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>
      <c r="A75" s="394"/>
      <c r="B75" s="384"/>
      <c r="C75" s="384" t="s">
        <v>217</v>
      </c>
      <c r="D75" s="556" t="s">
        <v>218</v>
      </c>
      <c r="E75" s="556"/>
      <c r="F75" s="556"/>
      <c r="G75" s="557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>
      <c r="A76" s="394"/>
      <c r="B76" s="384"/>
      <c r="C76" s="384" t="s">
        <v>219</v>
      </c>
      <c r="D76" s="556" t="s">
        <v>220</v>
      </c>
      <c r="E76" s="556"/>
      <c r="F76" s="556"/>
      <c r="G76" s="557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0</v>
      </c>
      <c r="U76" s="55"/>
      <c r="V76" s="308"/>
      <c r="W76" s="424"/>
      <c r="X76" s="423"/>
      <c r="Y76" s="289"/>
      <c r="Z76" s="56"/>
      <c r="AA76" s="56"/>
      <c r="AB76" s="56"/>
      <c r="AC76" s="324"/>
      <c r="AD76" s="56"/>
      <c r="AE76" s="57"/>
      <c r="AF76" s="385">
        <f t="shared" si="83"/>
        <v>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0</v>
      </c>
      <c r="AP76" s="56"/>
      <c r="AQ76" s="57"/>
      <c r="AR76" s="386"/>
      <c r="AS76" s="386"/>
    </row>
    <row r="77" spans="1:45" s="197" customFormat="1" ht="14.25">
      <c r="A77" s="394"/>
      <c r="B77" s="384"/>
      <c r="C77" s="384" t="s">
        <v>221</v>
      </c>
      <c r="D77" s="556" t="s">
        <v>222</v>
      </c>
      <c r="E77" s="556"/>
      <c r="F77" s="556"/>
      <c r="G77" s="557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>
      <c r="A78" s="394"/>
      <c r="B78" s="384"/>
      <c r="C78" s="384" t="s">
        <v>223</v>
      </c>
      <c r="D78" s="556" t="s">
        <v>224</v>
      </c>
      <c r="E78" s="556"/>
      <c r="F78" s="556"/>
      <c r="G78" s="557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>
      <c r="A79" s="394"/>
      <c r="B79" s="384"/>
      <c r="C79" s="384" t="s">
        <v>225</v>
      </c>
      <c r="D79" s="556" t="s">
        <v>226</v>
      </c>
      <c r="E79" s="556"/>
      <c r="F79" s="556"/>
      <c r="G79" s="557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>
      <c r="A80" s="394"/>
      <c r="B80" s="384"/>
      <c r="C80" s="384" t="s">
        <v>227</v>
      </c>
      <c r="D80" s="556" t="s">
        <v>228</v>
      </c>
      <c r="E80" s="556"/>
      <c r="F80" s="556"/>
      <c r="G80" s="557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>
      <c r="A81" s="538">
        <v>67</v>
      </c>
      <c r="B81" s="539"/>
      <c r="C81" s="316"/>
      <c r="D81" s="536" t="s">
        <v>59</v>
      </c>
      <c r="E81" s="536"/>
      <c r="F81" s="536"/>
      <c r="G81" s="537"/>
      <c r="H81" s="237">
        <f t="shared" si="81"/>
        <v>1685400</v>
      </c>
      <c r="I81" s="315">
        <f>I82</f>
        <v>135000</v>
      </c>
      <c r="J81" s="263">
        <f t="shared" ref="J81:S81" si="84">J82</f>
        <v>1550400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0</v>
      </c>
      <c r="U81" s="315">
        <f>U82</f>
        <v>0</v>
      </c>
      <c r="V81" s="263">
        <f t="shared" ref="V81:AE81" si="85">V82</f>
        <v>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1685400</v>
      </c>
      <c r="AG81" s="315">
        <f>AG82</f>
        <v>135000</v>
      </c>
      <c r="AH81" s="263">
        <f t="shared" ref="AH81:AQ81" si="86">AH82</f>
        <v>1550400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>
      <c r="A82" s="538">
        <v>671</v>
      </c>
      <c r="B82" s="539"/>
      <c r="C82" s="539"/>
      <c r="D82" s="536" t="s">
        <v>60</v>
      </c>
      <c r="E82" s="536"/>
      <c r="F82" s="536"/>
      <c r="G82" s="537"/>
      <c r="H82" s="237">
        <f t="shared" si="81"/>
        <v>1685400</v>
      </c>
      <c r="I82" s="315">
        <f>SUM(I83:I85)</f>
        <v>135000</v>
      </c>
      <c r="J82" s="263">
        <f t="shared" ref="J82:S82" si="87">SUM(J83:J85)</f>
        <v>1550400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0</v>
      </c>
      <c r="U82" s="315">
        <f>SUM(U83:U85)</f>
        <v>0</v>
      </c>
      <c r="V82" s="263">
        <f t="shared" ref="V82:AE82" si="88">SUM(V83:V85)</f>
        <v>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1685400</v>
      </c>
      <c r="AG82" s="315">
        <f>SUM(AG83:AG85)</f>
        <v>135000</v>
      </c>
      <c r="AH82" s="263">
        <f t="shared" ref="AH82:AQ82" si="89">SUM(AH83:AH85)</f>
        <v>1550400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>
      <c r="A83" s="394"/>
      <c r="B83" s="384"/>
      <c r="C83" s="384">
        <v>67111</v>
      </c>
      <c r="D83" s="556" t="s">
        <v>229</v>
      </c>
      <c r="E83" s="556"/>
      <c r="F83" s="556"/>
      <c r="G83" s="557"/>
      <c r="H83" s="385">
        <f t="shared" si="81"/>
        <v>1685400</v>
      </c>
      <c r="I83" s="320">
        <v>135000</v>
      </c>
      <c r="J83" s="321">
        <v>1550400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0</v>
      </c>
      <c r="U83" s="320"/>
      <c r="V83" s="321"/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1685400</v>
      </c>
      <c r="AG83" s="55">
        <f>I83+U83</f>
        <v>135000</v>
      </c>
      <c r="AH83" s="308">
        <f>J83+V83</f>
        <v>1550400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>
      <c r="A84" s="394"/>
      <c r="B84" s="384"/>
      <c r="C84" s="384">
        <v>67121</v>
      </c>
      <c r="D84" s="556" t="s">
        <v>230</v>
      </c>
      <c r="E84" s="556"/>
      <c r="F84" s="556"/>
      <c r="G84" s="557"/>
      <c r="H84" s="385">
        <f t="shared" si="81"/>
        <v>0</v>
      </c>
      <c r="I84" s="320"/>
      <c r="J84" s="321"/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0</v>
      </c>
      <c r="U84" s="320"/>
      <c r="V84" s="321"/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0</v>
      </c>
      <c r="AG84" s="55">
        <f t="shared" ref="AG84:AG85" si="90">I84+U84</f>
        <v>0</v>
      </c>
      <c r="AH84" s="308">
        <f>J84+V84</f>
        <v>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>
      <c r="A85" s="394"/>
      <c r="B85" s="384"/>
      <c r="C85" s="384">
        <v>67141</v>
      </c>
      <c r="D85" s="556" t="s">
        <v>231</v>
      </c>
      <c r="E85" s="556"/>
      <c r="F85" s="556"/>
      <c r="G85" s="557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>
      <c r="A86" s="538">
        <v>68</v>
      </c>
      <c r="B86" s="539"/>
      <c r="C86" s="316"/>
      <c r="D86" s="536" t="s">
        <v>151</v>
      </c>
      <c r="E86" s="536"/>
      <c r="F86" s="536"/>
      <c r="G86" s="537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>
      <c r="A87" s="538">
        <v>681</v>
      </c>
      <c r="B87" s="539"/>
      <c r="C87" s="539"/>
      <c r="D87" s="536" t="s">
        <v>232</v>
      </c>
      <c r="E87" s="536"/>
      <c r="F87" s="536"/>
      <c r="G87" s="537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>
      <c r="A88" s="394"/>
      <c r="B88" s="384"/>
      <c r="C88" s="384">
        <v>68191</v>
      </c>
      <c r="D88" s="556" t="s">
        <v>233</v>
      </c>
      <c r="E88" s="556"/>
      <c r="F88" s="556"/>
      <c r="G88" s="557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>
      <c r="A89" s="538">
        <v>683</v>
      </c>
      <c r="B89" s="539"/>
      <c r="C89" s="539"/>
      <c r="D89" s="536" t="s">
        <v>152</v>
      </c>
      <c r="E89" s="536"/>
      <c r="F89" s="536"/>
      <c r="G89" s="537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>
      <c r="A90" s="394"/>
      <c r="B90" s="384"/>
      <c r="C90" s="384">
        <v>68311</v>
      </c>
      <c r="D90" s="556" t="s">
        <v>152</v>
      </c>
      <c r="E90" s="556"/>
      <c r="F90" s="556"/>
      <c r="G90" s="557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>
      <c r="A91" s="317">
        <v>7</v>
      </c>
      <c r="B91" s="208"/>
      <c r="C91" s="365"/>
      <c r="D91" s="536" t="s">
        <v>93</v>
      </c>
      <c r="E91" s="536"/>
      <c r="F91" s="536"/>
      <c r="G91" s="537"/>
      <c r="H91" s="237">
        <f t="shared" si="81"/>
        <v>3000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3000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3000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3000</v>
      </c>
      <c r="AQ91" s="239">
        <f t="shared" si="102"/>
        <v>0</v>
      </c>
      <c r="AR91" s="243"/>
      <c r="AS91" s="243"/>
    </row>
    <row r="92" spans="1:45" s="190" customFormat="1" ht="24.75" customHeight="1">
      <c r="A92" s="538">
        <v>72</v>
      </c>
      <c r="B92" s="539"/>
      <c r="C92" s="316"/>
      <c r="D92" s="536" t="s">
        <v>149</v>
      </c>
      <c r="E92" s="536"/>
      <c r="F92" s="536"/>
      <c r="G92" s="536"/>
      <c r="H92" s="237">
        <f t="shared" si="81"/>
        <v>3000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3000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3000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3000</v>
      </c>
      <c r="AQ92" s="242">
        <f t="shared" si="105"/>
        <v>0</v>
      </c>
      <c r="AR92" s="243"/>
      <c r="AS92" s="243"/>
    </row>
    <row r="93" spans="1:45" s="190" customFormat="1" ht="15">
      <c r="A93" s="538">
        <v>721</v>
      </c>
      <c r="B93" s="560"/>
      <c r="C93" s="560"/>
      <c r="D93" s="536" t="s">
        <v>92</v>
      </c>
      <c r="E93" s="536"/>
      <c r="F93" s="536"/>
      <c r="G93" s="536"/>
      <c r="H93" s="237">
        <f t="shared" si="81"/>
        <v>3000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3000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3000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3000</v>
      </c>
      <c r="AQ93" s="242">
        <f t="shared" si="108"/>
        <v>0</v>
      </c>
      <c r="AR93" s="243"/>
      <c r="AS93" s="243"/>
    </row>
    <row r="94" spans="1:45" s="197" customFormat="1" ht="14.25">
      <c r="A94" s="394"/>
      <c r="B94" s="384"/>
      <c r="C94" s="384" t="s">
        <v>234</v>
      </c>
      <c r="D94" s="556" t="s">
        <v>235</v>
      </c>
      <c r="E94" s="556"/>
      <c r="F94" s="556"/>
      <c r="G94" s="557"/>
      <c r="H94" s="385">
        <f t="shared" si="81"/>
        <v>3000</v>
      </c>
      <c r="I94" s="55"/>
      <c r="J94" s="308"/>
      <c r="K94" s="424"/>
      <c r="L94" s="423"/>
      <c r="M94" s="289"/>
      <c r="N94" s="56"/>
      <c r="O94" s="56"/>
      <c r="P94" s="56"/>
      <c r="Q94" s="56"/>
      <c r="R94" s="324">
        <v>3000</v>
      </c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3000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3000</v>
      </c>
      <c r="AQ94" s="57"/>
      <c r="AR94" s="386"/>
      <c r="AS94" s="386"/>
    </row>
    <row r="95" spans="1:45" s="190" customFormat="1" ht="18" customHeight="1">
      <c r="A95" s="538">
        <v>722</v>
      </c>
      <c r="B95" s="560"/>
      <c r="C95" s="560"/>
      <c r="D95" s="536" t="s">
        <v>236</v>
      </c>
      <c r="E95" s="536"/>
      <c r="F95" s="536"/>
      <c r="G95" s="536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>
      <c r="A96" s="394"/>
      <c r="B96" s="384"/>
      <c r="C96" s="384" t="s">
        <v>237</v>
      </c>
      <c r="D96" s="556" t="s">
        <v>238</v>
      </c>
      <c r="E96" s="556"/>
      <c r="F96" s="556"/>
      <c r="G96" s="557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>
      <c r="A97" s="394"/>
      <c r="B97" s="384"/>
      <c r="C97" s="384" t="s">
        <v>239</v>
      </c>
      <c r="D97" s="556" t="s">
        <v>240</v>
      </c>
      <c r="E97" s="556"/>
      <c r="F97" s="556"/>
      <c r="G97" s="557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>
      <c r="A98" s="394"/>
      <c r="B98" s="384"/>
      <c r="C98" s="384" t="s">
        <v>241</v>
      </c>
      <c r="D98" s="556" t="s">
        <v>242</v>
      </c>
      <c r="E98" s="556"/>
      <c r="F98" s="556"/>
      <c r="G98" s="557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>
      <c r="A99" s="538">
        <v>723</v>
      </c>
      <c r="B99" s="560"/>
      <c r="C99" s="560"/>
      <c r="D99" s="536" t="s">
        <v>150</v>
      </c>
      <c r="E99" s="536"/>
      <c r="F99" s="536"/>
      <c r="G99" s="536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>
      <c r="A100" s="394"/>
      <c r="B100" s="384"/>
      <c r="C100" s="384" t="s">
        <v>243</v>
      </c>
      <c r="D100" s="556" t="s">
        <v>244</v>
      </c>
      <c r="E100" s="556"/>
      <c r="F100" s="556"/>
      <c r="G100" s="557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>
      <c r="A101" s="394"/>
      <c r="B101" s="384"/>
      <c r="C101" s="384" t="s">
        <v>245</v>
      </c>
      <c r="D101" s="556" t="s">
        <v>246</v>
      </c>
      <c r="E101" s="556"/>
      <c r="F101" s="556"/>
      <c r="G101" s="557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>
      <c r="A103" s="545" t="s">
        <v>74</v>
      </c>
      <c r="B103" s="546"/>
      <c r="C103" s="546"/>
      <c r="D103" s="546"/>
      <c r="E103" s="546"/>
      <c r="F103" s="546"/>
      <c r="G103" s="546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>
      <c r="A104" s="317">
        <v>8</v>
      </c>
      <c r="B104" s="208"/>
      <c r="C104" s="365"/>
      <c r="D104" s="554" t="s">
        <v>70</v>
      </c>
      <c r="E104" s="554"/>
      <c r="F104" s="554"/>
      <c r="G104" s="555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>
      <c r="A105" s="538">
        <v>84</v>
      </c>
      <c r="B105" s="539"/>
      <c r="C105" s="369"/>
      <c r="D105" s="536" t="s">
        <v>66</v>
      </c>
      <c r="E105" s="536"/>
      <c r="F105" s="536"/>
      <c r="G105" s="537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>
      <c r="A106" s="538">
        <v>844</v>
      </c>
      <c r="B106" s="539"/>
      <c r="C106" s="539"/>
      <c r="D106" s="536" t="s">
        <v>88</v>
      </c>
      <c r="E106" s="536"/>
      <c r="F106" s="536"/>
      <c r="G106" s="537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>
      <c r="A107" s="394"/>
      <c r="B107" s="384"/>
      <c r="C107" s="384">
        <v>84432</v>
      </c>
      <c r="D107" s="556" t="s">
        <v>247</v>
      </c>
      <c r="E107" s="556"/>
      <c r="F107" s="556"/>
      <c r="G107" s="557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>
      <c r="A109" s="545" t="s">
        <v>110</v>
      </c>
      <c r="B109" s="546"/>
      <c r="C109" s="546"/>
      <c r="D109" s="546"/>
      <c r="E109" s="546"/>
      <c r="F109" s="546"/>
      <c r="G109" s="546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>
      <c r="A110" s="317">
        <v>9</v>
      </c>
      <c r="B110" s="208"/>
      <c r="C110" s="365"/>
      <c r="D110" s="536" t="s">
        <v>110</v>
      </c>
      <c r="E110" s="536"/>
      <c r="F110" s="536"/>
      <c r="G110" s="537"/>
      <c r="H110" s="237">
        <f t="shared" ref="H110:H118" si="123">SUM(I110:S110)</f>
        <v>0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0</v>
      </c>
      <c r="N110" s="241">
        <f t="shared" si="124"/>
        <v>0</v>
      </c>
      <c r="O110" s="241">
        <f t="shared" si="124"/>
        <v>0</v>
      </c>
      <c r="P110" s="241">
        <f t="shared" si="124"/>
        <v>0</v>
      </c>
      <c r="Q110" s="241">
        <f t="shared" si="124"/>
        <v>0</v>
      </c>
      <c r="R110" s="241">
        <f t="shared" si="124"/>
        <v>0</v>
      </c>
      <c r="S110" s="239">
        <f t="shared" si="124"/>
        <v>0</v>
      </c>
      <c r="T110" s="237">
        <f t="shared" ref="T110:T118" si="125">SUM(U110:AE110)</f>
        <v>0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0</v>
      </c>
      <c r="Z110" s="241">
        <f t="shared" si="126"/>
        <v>0</v>
      </c>
      <c r="AA110" s="241">
        <f t="shared" si="126"/>
        <v>0</v>
      </c>
      <c r="AB110" s="241">
        <f t="shared" si="126"/>
        <v>0</v>
      </c>
      <c r="AC110" s="241">
        <f t="shared" si="126"/>
        <v>0</v>
      </c>
      <c r="AD110" s="241">
        <f t="shared" si="126"/>
        <v>0</v>
      </c>
      <c r="AE110" s="239">
        <f t="shared" si="126"/>
        <v>0</v>
      </c>
      <c r="AF110" s="237">
        <f t="shared" ref="AF110:AF118" si="127">SUM(AG110:AQ110)</f>
        <v>0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0</v>
      </c>
      <c r="AL110" s="241">
        <f t="shared" si="128"/>
        <v>0</v>
      </c>
      <c r="AM110" s="241">
        <f t="shared" si="128"/>
        <v>0</v>
      </c>
      <c r="AN110" s="241">
        <f t="shared" si="128"/>
        <v>0</v>
      </c>
      <c r="AO110" s="241">
        <f t="shared" si="128"/>
        <v>0</v>
      </c>
      <c r="AP110" s="241">
        <f t="shared" si="128"/>
        <v>0</v>
      </c>
      <c r="AQ110" s="239">
        <f t="shared" si="128"/>
        <v>0</v>
      </c>
    </row>
    <row r="111" spans="1:45" s="190" customFormat="1" ht="24.75" customHeight="1">
      <c r="A111" s="538">
        <v>92</v>
      </c>
      <c r="B111" s="539"/>
      <c r="C111" s="369"/>
      <c r="D111" s="536" t="s">
        <v>111</v>
      </c>
      <c r="E111" s="536"/>
      <c r="F111" s="536"/>
      <c r="G111" s="537"/>
      <c r="H111" s="237">
        <f t="shared" si="123"/>
        <v>0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0</v>
      </c>
      <c r="N111" s="241">
        <f t="shared" si="124"/>
        <v>0</v>
      </c>
      <c r="O111" s="241">
        <f t="shared" si="124"/>
        <v>0</v>
      </c>
      <c r="P111" s="241">
        <f t="shared" si="124"/>
        <v>0</v>
      </c>
      <c r="Q111" s="241">
        <f t="shared" si="124"/>
        <v>0</v>
      </c>
      <c r="R111" s="241">
        <f t="shared" si="124"/>
        <v>0</v>
      </c>
      <c r="S111" s="239">
        <f t="shared" si="124"/>
        <v>0</v>
      </c>
      <c r="T111" s="237">
        <f t="shared" si="125"/>
        <v>0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0</v>
      </c>
      <c r="Z111" s="241">
        <f t="shared" si="126"/>
        <v>0</v>
      </c>
      <c r="AA111" s="241">
        <f t="shared" si="126"/>
        <v>0</v>
      </c>
      <c r="AB111" s="241">
        <f t="shared" si="126"/>
        <v>0</v>
      </c>
      <c r="AC111" s="241">
        <f t="shared" si="126"/>
        <v>0</v>
      </c>
      <c r="AD111" s="241">
        <f t="shared" si="126"/>
        <v>0</v>
      </c>
      <c r="AE111" s="239">
        <f t="shared" si="126"/>
        <v>0</v>
      </c>
      <c r="AF111" s="237">
        <f t="shared" si="127"/>
        <v>0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0</v>
      </c>
      <c r="AL111" s="241">
        <f t="shared" si="128"/>
        <v>0</v>
      </c>
      <c r="AM111" s="241">
        <f t="shared" si="128"/>
        <v>0</v>
      </c>
      <c r="AN111" s="241">
        <f t="shared" si="128"/>
        <v>0</v>
      </c>
      <c r="AO111" s="241">
        <f t="shared" si="128"/>
        <v>0</v>
      </c>
      <c r="AP111" s="241">
        <f t="shared" si="128"/>
        <v>0</v>
      </c>
      <c r="AQ111" s="239">
        <f t="shared" si="128"/>
        <v>0</v>
      </c>
    </row>
    <row r="112" spans="1:45" s="190" customFormat="1" ht="18" customHeight="1">
      <c r="A112" s="538">
        <v>922</v>
      </c>
      <c r="B112" s="539"/>
      <c r="C112" s="539"/>
      <c r="D112" s="536" t="s">
        <v>112</v>
      </c>
      <c r="E112" s="536"/>
      <c r="F112" s="536"/>
      <c r="G112" s="536"/>
      <c r="H112" s="237">
        <f t="shared" si="123"/>
        <v>0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0</v>
      </c>
      <c r="N112" s="241">
        <f t="shared" si="129"/>
        <v>0</v>
      </c>
      <c r="O112" s="241">
        <f t="shared" si="129"/>
        <v>0</v>
      </c>
      <c r="P112" s="241">
        <f t="shared" si="129"/>
        <v>0</v>
      </c>
      <c r="Q112" s="241">
        <f t="shared" si="129"/>
        <v>0</v>
      </c>
      <c r="R112" s="241">
        <f t="shared" si="129"/>
        <v>0</v>
      </c>
      <c r="S112" s="239">
        <f t="shared" si="129"/>
        <v>0</v>
      </c>
      <c r="T112" s="237">
        <f t="shared" si="125"/>
        <v>0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0</v>
      </c>
      <c r="Z112" s="241">
        <f t="shared" si="130"/>
        <v>0</v>
      </c>
      <c r="AA112" s="241">
        <f t="shared" si="130"/>
        <v>0</v>
      </c>
      <c r="AB112" s="241">
        <f t="shared" si="130"/>
        <v>0</v>
      </c>
      <c r="AC112" s="241">
        <f t="shared" si="130"/>
        <v>0</v>
      </c>
      <c r="AD112" s="241">
        <f t="shared" si="130"/>
        <v>0</v>
      </c>
      <c r="AE112" s="239">
        <f t="shared" si="130"/>
        <v>0</v>
      </c>
      <c r="AF112" s="237">
        <f t="shared" si="127"/>
        <v>0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0</v>
      </c>
      <c r="AL112" s="241">
        <f t="shared" si="131"/>
        <v>0</v>
      </c>
      <c r="AM112" s="241">
        <f t="shared" si="131"/>
        <v>0</v>
      </c>
      <c r="AN112" s="241">
        <f t="shared" si="131"/>
        <v>0</v>
      </c>
      <c r="AO112" s="241">
        <f t="shared" si="131"/>
        <v>0</v>
      </c>
      <c r="AP112" s="241">
        <f t="shared" si="131"/>
        <v>0</v>
      </c>
      <c r="AQ112" s="239">
        <f t="shared" si="131"/>
        <v>0</v>
      </c>
    </row>
    <row r="113" spans="1:45" s="197" customFormat="1" ht="13.9" customHeight="1">
      <c r="A113" s="394"/>
      <c r="B113" s="384"/>
      <c r="C113" s="384" t="s">
        <v>248</v>
      </c>
      <c r="D113" s="556" t="s">
        <v>249</v>
      </c>
      <c r="E113" s="556"/>
      <c r="F113" s="556"/>
      <c r="G113" s="557"/>
      <c r="H113" s="385">
        <f t="shared" si="123"/>
        <v>0</v>
      </c>
      <c r="I113" s="55"/>
      <c r="J113" s="308"/>
      <c r="K113" s="424"/>
      <c r="L113" s="423"/>
      <c r="M113" s="323"/>
      <c r="N113" s="324"/>
      <c r="O113" s="324"/>
      <c r="P113" s="324"/>
      <c r="Q113" s="324"/>
      <c r="R113" s="324"/>
      <c r="S113" s="57"/>
      <c r="T113" s="385">
        <f t="shared" si="125"/>
        <v>0</v>
      </c>
      <c r="U113" s="55"/>
      <c r="V113" s="308"/>
      <c r="W113" s="424"/>
      <c r="X113" s="423"/>
      <c r="Y113" s="323"/>
      <c r="Z113" s="324"/>
      <c r="AA113" s="324"/>
      <c r="AB113" s="324"/>
      <c r="AC113" s="324"/>
      <c r="AD113" s="324"/>
      <c r="AE113" s="57"/>
      <c r="AF113" s="385">
        <f t="shared" si="127"/>
        <v>0</v>
      </c>
      <c r="AG113" s="55"/>
      <c r="AH113" s="308"/>
      <c r="AI113" s="424"/>
      <c r="AJ113" s="423"/>
      <c r="AK113" s="289">
        <f t="shared" ref="AK113:AP113" si="132">M113+Y113</f>
        <v>0</v>
      </c>
      <c r="AL113" s="56">
        <f t="shared" si="132"/>
        <v>0</v>
      </c>
      <c r="AM113" s="56">
        <f t="shared" si="132"/>
        <v>0</v>
      </c>
      <c r="AN113" s="56">
        <f t="shared" si="132"/>
        <v>0</v>
      </c>
      <c r="AO113" s="56">
        <f t="shared" si="132"/>
        <v>0</v>
      </c>
      <c r="AP113" s="56">
        <f t="shared" si="132"/>
        <v>0</v>
      </c>
      <c r="AQ113" s="57"/>
      <c r="AR113" s="386"/>
      <c r="AS113" s="386"/>
    </row>
    <row r="114" spans="1:45" s="197" customFormat="1" ht="13.9" customHeight="1">
      <c r="A114" s="394"/>
      <c r="B114" s="384"/>
      <c r="C114" s="384" t="s">
        <v>250</v>
      </c>
      <c r="D114" s="556" t="s">
        <v>251</v>
      </c>
      <c r="E114" s="556"/>
      <c r="F114" s="556"/>
      <c r="G114" s="557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>
      <c r="A115" s="394"/>
      <c r="B115" s="384"/>
      <c r="C115" s="384" t="s">
        <v>252</v>
      </c>
      <c r="D115" s="556" t="s">
        <v>253</v>
      </c>
      <c r="E115" s="556"/>
      <c r="F115" s="556"/>
      <c r="G115" s="557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>
      <c r="A116" s="394"/>
      <c r="B116" s="384"/>
      <c r="C116" s="384" t="s">
        <v>254</v>
      </c>
      <c r="D116" s="556" t="s">
        <v>255</v>
      </c>
      <c r="E116" s="556"/>
      <c r="F116" s="556"/>
      <c r="G116" s="557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>
      <c r="A117" s="394"/>
      <c r="B117" s="384"/>
      <c r="C117" s="384" t="s">
        <v>256</v>
      </c>
      <c r="D117" s="556" t="s">
        <v>257</v>
      </c>
      <c r="E117" s="556"/>
      <c r="F117" s="556"/>
      <c r="G117" s="557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>
      <c r="A118" s="394"/>
      <c r="B118" s="384"/>
      <c r="C118" s="384" t="s">
        <v>258</v>
      </c>
      <c r="D118" s="556" t="s">
        <v>259</v>
      </c>
      <c r="E118" s="556"/>
      <c r="F118" s="556"/>
      <c r="G118" s="557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</mergeCells>
  <conditionalFormatting sqref="I30:L30 N30:S30 I50:S50 I15:S15 A112:S112 I35:S35 I57:S57 I18:S18 O16:O17 O19:O22 M58:M59 N64:N66 M63 N62 M54:M56">
    <cfRule type="containsBlanks" dxfId="364" priority="314">
      <formula>LEN(TRIM(A15))=0</formula>
    </cfRule>
  </conditionalFormatting>
  <conditionalFormatting sqref="I68:S68 I61:O61 Q61:S61 M69">
    <cfRule type="containsBlanks" dxfId="363" priority="313">
      <formula>LEN(TRIM(I61))=0</formula>
    </cfRule>
  </conditionalFormatting>
  <conditionalFormatting sqref="I82:S82">
    <cfRule type="containsBlanks" dxfId="362" priority="311">
      <formula>LEN(TRIM(I82))=0</formula>
    </cfRule>
  </conditionalFormatting>
  <conditionalFormatting sqref="I44:S44">
    <cfRule type="containsBlanks" dxfId="361" priority="270">
      <formula>LEN(TRIM(I44))=0</formula>
    </cfRule>
  </conditionalFormatting>
  <conditionalFormatting sqref="I72:S72">
    <cfRule type="containsBlanks" dxfId="360" priority="309">
      <formula>LEN(TRIM(I72))=0</formula>
    </cfRule>
  </conditionalFormatting>
  <conditionalFormatting sqref="O45:O46">
    <cfRule type="containsBlanks" dxfId="359" priority="267">
      <formula>LEN(TRIM(O45))=0</formula>
    </cfRule>
  </conditionalFormatting>
  <conditionalFormatting sqref="M90">
    <cfRule type="containsBlanks" dxfId="358" priority="224">
      <formula>LEN(TRIM(M90))=0</formula>
    </cfRule>
  </conditionalFormatting>
  <conditionalFormatting sqref="I106:S106">
    <cfRule type="containsBlanks" dxfId="357" priority="296">
      <formula>LEN(TRIM(I106))=0</formula>
    </cfRule>
  </conditionalFormatting>
  <conditionalFormatting sqref="R64">
    <cfRule type="containsBlanks" dxfId="356" priority="255">
      <formula>LEN(TRIM(R64))=0</formula>
    </cfRule>
  </conditionalFormatting>
  <conditionalFormatting sqref="I92:S93 I99:S99">
    <cfRule type="containsBlanks" dxfId="355" priority="293">
      <formula>LEN(TRIM(I92))=0</formula>
    </cfRule>
  </conditionalFormatting>
  <conditionalFormatting sqref="M70:M71">
    <cfRule type="containsBlanks" dxfId="354" priority="252">
      <formula>LEN(TRIM(M70))=0</formula>
    </cfRule>
  </conditionalFormatting>
  <conditionalFormatting sqref="R98">
    <cfRule type="containsBlanks" dxfId="353" priority="211">
      <formula>LEN(TRIM(R98))=0</formula>
    </cfRule>
  </conditionalFormatting>
  <conditionalFormatting sqref="M30">
    <cfRule type="containsBlanks" dxfId="352" priority="289">
      <formula>LEN(TRIM(M30))=0</formula>
    </cfRule>
  </conditionalFormatting>
  <conditionalFormatting sqref="P61">
    <cfRule type="containsBlanks" dxfId="351" priority="288">
      <formula>LEN(TRIM(P61))=0</formula>
    </cfRule>
  </conditionalFormatting>
  <conditionalFormatting sqref="I23:S23">
    <cfRule type="containsBlanks" dxfId="350" priority="287">
      <formula>LEN(TRIM(I23))=0</formula>
    </cfRule>
  </conditionalFormatting>
  <conditionalFormatting sqref="H10:S10">
    <cfRule type="cellIs" dxfId="349" priority="283" operator="notEqual">
      <formula>0</formula>
    </cfRule>
  </conditionalFormatting>
  <conditionalFormatting sqref="A8 H8 T8">
    <cfRule type="cellIs" dxfId="348" priority="282" operator="notEqual">
      <formula>0</formula>
    </cfRule>
  </conditionalFormatting>
  <conditionalFormatting sqref="H10:S10">
    <cfRule type="notContainsBlanks" dxfId="347" priority="281">
      <formula>LEN(TRIM(H10))&gt;0</formula>
    </cfRule>
  </conditionalFormatting>
  <conditionalFormatting sqref="I87:S87">
    <cfRule type="containsBlanks" dxfId="346" priority="280">
      <formula>LEN(TRIM(I87))=0</formula>
    </cfRule>
  </conditionalFormatting>
  <conditionalFormatting sqref="I83:J83">
    <cfRule type="containsBlanks" dxfId="345" priority="237">
      <formula>LEN(TRIM(I83))=0</formula>
    </cfRule>
  </conditionalFormatting>
  <conditionalFormatting sqref="I84:J84">
    <cfRule type="containsBlanks" dxfId="344" priority="234">
      <formula>LEN(TRIM(I84))=0</formula>
    </cfRule>
  </conditionalFormatting>
  <conditionalFormatting sqref="L31 P31:P34 L33">
    <cfRule type="containsBlanks" dxfId="343" priority="276">
      <formula>LEN(TRIM(L31))=0</formula>
    </cfRule>
  </conditionalFormatting>
  <conditionalFormatting sqref="I89:S89">
    <cfRule type="containsBlanks" dxfId="342" priority="231">
      <formula>LEN(TRIM(I89))=0</formula>
    </cfRule>
  </conditionalFormatting>
  <conditionalFormatting sqref="O36:O43">
    <cfRule type="containsBlanks" dxfId="341" priority="273">
      <formula>LEN(TRIM(O36))=0</formula>
    </cfRule>
  </conditionalFormatting>
  <conditionalFormatting sqref="M51:M53">
    <cfRule type="containsBlanks" dxfId="340" priority="264">
      <formula>LEN(TRIM(M51))=0</formula>
    </cfRule>
  </conditionalFormatting>
  <conditionalFormatting sqref="Q73:Q74 Q79:Q80">
    <cfRule type="containsBlanks" dxfId="339" priority="249">
      <formula>LEN(TRIM(Q73))=0</formula>
    </cfRule>
  </conditionalFormatting>
  <conditionalFormatting sqref="Q75:Q77">
    <cfRule type="containsBlanks" dxfId="338" priority="246">
      <formula>LEN(TRIM(Q75))=0</formula>
    </cfRule>
  </conditionalFormatting>
  <conditionalFormatting sqref="Q78">
    <cfRule type="containsBlanks" dxfId="337" priority="243">
      <formula>LEN(TRIM(Q78))=0</formula>
    </cfRule>
  </conditionalFormatting>
  <conditionalFormatting sqref="I85:J85">
    <cfRule type="containsBlanks" dxfId="336" priority="240">
      <formula>LEN(TRIM(I85))=0</formula>
    </cfRule>
  </conditionalFormatting>
  <conditionalFormatting sqref="R94">
    <cfRule type="containsBlanks" dxfId="335" priority="221">
      <formula>LEN(TRIM(R94))=0</formula>
    </cfRule>
  </conditionalFormatting>
  <conditionalFormatting sqref="I95:S95">
    <cfRule type="containsBlanks" dxfId="334" priority="218">
      <formula>LEN(TRIM(I95))=0</formula>
    </cfRule>
  </conditionalFormatting>
  <conditionalFormatting sqref="R96:R97">
    <cfRule type="containsBlanks" dxfId="333" priority="214">
      <formula>LEN(TRIM(R96))=0</formula>
    </cfRule>
  </conditionalFormatting>
  <conditionalFormatting sqref="R100">
    <cfRule type="containsBlanks" dxfId="332" priority="208">
      <formula>LEN(TRIM(R100))=0</formula>
    </cfRule>
  </conditionalFormatting>
  <conditionalFormatting sqref="R101">
    <cfRule type="containsBlanks" dxfId="331" priority="205">
      <formula>LEN(TRIM(R101))=0</formula>
    </cfRule>
  </conditionalFormatting>
  <conditionalFormatting sqref="S107">
    <cfRule type="containsBlanks" dxfId="330" priority="202">
      <formula>LEN(TRIM(S107))=0</formula>
    </cfRule>
  </conditionalFormatting>
  <conditionalFormatting sqref="M113:Q114">
    <cfRule type="containsBlanks" dxfId="329" priority="199">
      <formula>LEN(TRIM(M113))=0</formula>
    </cfRule>
  </conditionalFormatting>
  <conditionalFormatting sqref="M115:Q118">
    <cfRule type="containsBlanks" dxfId="328" priority="196">
      <formula>LEN(TRIM(M115))=0</formula>
    </cfRule>
  </conditionalFormatting>
  <conditionalFormatting sqref="M118:Q118">
    <cfRule type="containsBlanks" dxfId="327" priority="193">
      <formula>LEN(TRIM(M118))=0</formula>
    </cfRule>
  </conditionalFormatting>
  <conditionalFormatting sqref="T10:AE10">
    <cfRule type="cellIs" dxfId="326" priority="181" operator="notEqual">
      <formula>0</formula>
    </cfRule>
  </conditionalFormatting>
  <conditionalFormatting sqref="T10:AE10">
    <cfRule type="notContainsBlanks" dxfId="325" priority="180">
      <formula>LEN(TRIM(T10))&gt;0</formula>
    </cfRule>
  </conditionalFormatting>
  <conditionalFormatting sqref="AF10:AQ10">
    <cfRule type="cellIs" dxfId="324" priority="141" operator="notEqual">
      <formula>0</formula>
    </cfRule>
  </conditionalFormatting>
  <conditionalFormatting sqref="AF10:AQ10">
    <cfRule type="notContainsBlanks" dxfId="323" priority="140">
      <formula>LEN(TRIM(AF10))&gt;0</formula>
    </cfRule>
  </conditionalFormatting>
  <conditionalFormatting sqref="P24:P29">
    <cfRule type="containsBlanks" dxfId="322" priority="105">
      <formula>LEN(TRIM(P24))=0</formula>
    </cfRule>
  </conditionalFormatting>
  <conditionalFormatting sqref="N88">
    <cfRule type="containsBlanks" dxfId="321" priority="97">
      <formula>LEN(TRIM(N88))=0</formula>
    </cfRule>
  </conditionalFormatting>
  <conditionalFormatting sqref="R113:R114">
    <cfRule type="containsBlanks" dxfId="320" priority="96">
      <formula>LEN(TRIM(R113))=0</formula>
    </cfRule>
  </conditionalFormatting>
  <conditionalFormatting sqref="R115:R118">
    <cfRule type="containsBlanks" dxfId="319" priority="95">
      <formula>LEN(TRIM(R115))=0</formula>
    </cfRule>
  </conditionalFormatting>
  <conditionalFormatting sqref="R118">
    <cfRule type="containsBlanks" dxfId="318" priority="94">
      <formula>LEN(TRIM(R118))=0</formula>
    </cfRule>
  </conditionalFormatting>
  <conditionalFormatting sqref="M36:M43">
    <cfRule type="containsBlanks" dxfId="317" priority="93">
      <formula>LEN(TRIM(M36))=0</formula>
    </cfRule>
  </conditionalFormatting>
  <conditionalFormatting sqref="P19:P22">
    <cfRule type="containsBlanks" dxfId="316" priority="92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15" priority="91">
      <formula>LEN(TRIM(T15))=0</formula>
    </cfRule>
  </conditionalFormatting>
  <conditionalFormatting sqref="U68:AE68 U61:AA61 AC61:AE61 Y69">
    <cfRule type="containsBlanks" dxfId="314" priority="90">
      <formula>LEN(TRIM(U61))=0</formula>
    </cfRule>
  </conditionalFormatting>
  <conditionalFormatting sqref="U82:AE82">
    <cfRule type="containsBlanks" dxfId="313" priority="89">
      <formula>LEN(TRIM(U82))=0</formula>
    </cfRule>
  </conditionalFormatting>
  <conditionalFormatting sqref="U44:AE44">
    <cfRule type="containsBlanks" dxfId="312" priority="79">
      <formula>LEN(TRIM(U44))=0</formula>
    </cfRule>
  </conditionalFormatting>
  <conditionalFormatting sqref="U72:AE72">
    <cfRule type="containsBlanks" dxfId="311" priority="88">
      <formula>LEN(TRIM(U72))=0</formula>
    </cfRule>
  </conditionalFormatting>
  <conditionalFormatting sqref="AA45:AA46">
    <cfRule type="containsBlanks" dxfId="310" priority="78">
      <formula>LEN(TRIM(AA45))=0</formula>
    </cfRule>
  </conditionalFormatting>
  <conditionalFormatting sqref="Y90">
    <cfRule type="containsBlanks" dxfId="309" priority="67">
      <formula>LEN(TRIM(Y90))=0</formula>
    </cfRule>
  </conditionalFormatting>
  <conditionalFormatting sqref="U106:AE106">
    <cfRule type="containsBlanks" dxfId="308" priority="87">
      <formula>LEN(TRIM(U106))=0</formula>
    </cfRule>
  </conditionalFormatting>
  <conditionalFormatting sqref="AD64">
    <cfRule type="containsBlanks" dxfId="307" priority="76">
      <formula>LEN(TRIM(AD64))=0</formula>
    </cfRule>
  </conditionalFormatting>
  <conditionalFormatting sqref="U92:AE93 U99:AE99">
    <cfRule type="containsBlanks" dxfId="306" priority="86">
      <formula>LEN(TRIM(U92))=0</formula>
    </cfRule>
  </conditionalFormatting>
  <conditionalFormatting sqref="Y70:Y71">
    <cfRule type="containsBlanks" dxfId="305" priority="75">
      <formula>LEN(TRIM(Y70))=0</formula>
    </cfRule>
  </conditionalFormatting>
  <conditionalFormatting sqref="AD98">
    <cfRule type="containsBlanks" dxfId="304" priority="63">
      <formula>LEN(TRIM(AD98))=0</formula>
    </cfRule>
  </conditionalFormatting>
  <conditionalFormatting sqref="Y30">
    <cfRule type="containsBlanks" dxfId="303" priority="85">
      <formula>LEN(TRIM(Y30))=0</formula>
    </cfRule>
  </conditionalFormatting>
  <conditionalFormatting sqref="AB61">
    <cfRule type="containsBlanks" dxfId="302" priority="84">
      <formula>LEN(TRIM(AB61))=0</formula>
    </cfRule>
  </conditionalFormatting>
  <conditionalFormatting sqref="U23:AE23">
    <cfRule type="containsBlanks" dxfId="301" priority="83">
      <formula>LEN(TRIM(U23))=0</formula>
    </cfRule>
  </conditionalFormatting>
  <conditionalFormatting sqref="U87:AE87">
    <cfRule type="containsBlanks" dxfId="300" priority="82">
      <formula>LEN(TRIM(U87))=0</formula>
    </cfRule>
  </conditionalFormatting>
  <conditionalFormatting sqref="U83:V83">
    <cfRule type="containsBlanks" dxfId="299" priority="70">
      <formula>LEN(TRIM(U83))=0</formula>
    </cfRule>
  </conditionalFormatting>
  <conditionalFormatting sqref="U84:V84">
    <cfRule type="containsBlanks" dxfId="298" priority="69">
      <formula>LEN(TRIM(U84))=0</formula>
    </cfRule>
  </conditionalFormatting>
  <conditionalFormatting sqref="X31 AB31:AB34 X33">
    <cfRule type="containsBlanks" dxfId="297" priority="81">
      <formula>LEN(TRIM(X31))=0</formula>
    </cfRule>
  </conditionalFormatting>
  <conditionalFormatting sqref="U89:AE89">
    <cfRule type="containsBlanks" dxfId="296" priority="68">
      <formula>LEN(TRIM(U89))=0</formula>
    </cfRule>
  </conditionalFormatting>
  <conditionalFormatting sqref="AA36:AA43">
    <cfRule type="containsBlanks" dxfId="295" priority="80">
      <formula>LEN(TRIM(AA36))=0</formula>
    </cfRule>
  </conditionalFormatting>
  <conditionalFormatting sqref="Y51:Y53">
    <cfRule type="containsBlanks" dxfId="294" priority="77">
      <formula>LEN(TRIM(Y51))=0</formula>
    </cfRule>
  </conditionalFormatting>
  <conditionalFormatting sqref="AC73:AC74 AC79:AC80">
    <cfRule type="containsBlanks" dxfId="293" priority="74">
      <formula>LEN(TRIM(AC73))=0</formula>
    </cfRule>
  </conditionalFormatting>
  <conditionalFormatting sqref="AC75:AC77">
    <cfRule type="containsBlanks" dxfId="292" priority="73">
      <formula>LEN(TRIM(AC75))=0</formula>
    </cfRule>
  </conditionalFormatting>
  <conditionalFormatting sqref="AC78">
    <cfRule type="containsBlanks" dxfId="291" priority="72">
      <formula>LEN(TRIM(AC78))=0</formula>
    </cfRule>
  </conditionalFormatting>
  <conditionalFormatting sqref="U85:V85">
    <cfRule type="containsBlanks" dxfId="290" priority="71">
      <formula>LEN(TRIM(U85))=0</formula>
    </cfRule>
  </conditionalFormatting>
  <conditionalFormatting sqref="AD94">
    <cfRule type="containsBlanks" dxfId="289" priority="66">
      <formula>LEN(TRIM(AD94))=0</formula>
    </cfRule>
  </conditionalFormatting>
  <conditionalFormatting sqref="U95:AE95">
    <cfRule type="containsBlanks" dxfId="288" priority="65">
      <formula>LEN(TRIM(U95))=0</formula>
    </cfRule>
  </conditionalFormatting>
  <conditionalFormatting sqref="AD96:AD97">
    <cfRule type="containsBlanks" dxfId="287" priority="64">
      <formula>LEN(TRIM(AD96))=0</formula>
    </cfRule>
  </conditionalFormatting>
  <conditionalFormatting sqref="AD100">
    <cfRule type="containsBlanks" dxfId="286" priority="62">
      <formula>LEN(TRIM(AD100))=0</formula>
    </cfRule>
  </conditionalFormatting>
  <conditionalFormatting sqref="AD101">
    <cfRule type="containsBlanks" dxfId="285" priority="61">
      <formula>LEN(TRIM(AD101))=0</formula>
    </cfRule>
  </conditionalFormatting>
  <conditionalFormatting sqref="AE107">
    <cfRule type="containsBlanks" dxfId="284" priority="60">
      <formula>LEN(TRIM(AE107))=0</formula>
    </cfRule>
  </conditionalFormatting>
  <conditionalFormatting sqref="Y113:AC114">
    <cfRule type="containsBlanks" dxfId="283" priority="59">
      <formula>LEN(TRIM(Y113))=0</formula>
    </cfRule>
  </conditionalFormatting>
  <conditionalFormatting sqref="Y115:AC118">
    <cfRule type="containsBlanks" dxfId="282" priority="58">
      <formula>LEN(TRIM(Y115))=0</formula>
    </cfRule>
  </conditionalFormatting>
  <conditionalFormatting sqref="Y118:AC118">
    <cfRule type="containsBlanks" dxfId="281" priority="57">
      <formula>LEN(TRIM(Y118))=0</formula>
    </cfRule>
  </conditionalFormatting>
  <conditionalFormatting sqref="AB24:AB29">
    <cfRule type="containsBlanks" dxfId="280" priority="56">
      <formula>LEN(TRIM(AB24))=0</formula>
    </cfRule>
  </conditionalFormatting>
  <conditionalFormatting sqref="Z88">
    <cfRule type="containsBlanks" dxfId="279" priority="55">
      <formula>LEN(TRIM(Z88))=0</formula>
    </cfRule>
  </conditionalFormatting>
  <conditionalFormatting sqref="AD113:AD114">
    <cfRule type="containsBlanks" dxfId="278" priority="54">
      <formula>LEN(TRIM(AD113))=0</formula>
    </cfRule>
  </conditionalFormatting>
  <conditionalFormatting sqref="AD115:AD118">
    <cfRule type="containsBlanks" dxfId="277" priority="53">
      <formula>LEN(TRIM(AD115))=0</formula>
    </cfRule>
  </conditionalFormatting>
  <conditionalFormatting sqref="AD118">
    <cfRule type="containsBlanks" dxfId="276" priority="52">
      <formula>LEN(TRIM(AD118))=0</formula>
    </cfRule>
  </conditionalFormatting>
  <conditionalFormatting sqref="Y36:Y43">
    <cfRule type="containsBlanks" dxfId="275" priority="51">
      <formula>LEN(TRIM(Y36))=0</formula>
    </cfRule>
  </conditionalFormatting>
  <conditionalFormatting sqref="AB19:AB22">
    <cfRule type="containsBlanks" dxfId="274" priority="50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273" priority="49">
      <formula>LEN(TRIM(AF15))=0</formula>
    </cfRule>
  </conditionalFormatting>
  <conditionalFormatting sqref="AG68:AQ68 AG61:AM61 AO61:AQ61 AK69">
    <cfRule type="containsBlanks" dxfId="272" priority="48">
      <formula>LEN(TRIM(AG61))=0</formula>
    </cfRule>
  </conditionalFormatting>
  <conditionalFormatting sqref="AG82:AQ82">
    <cfRule type="containsBlanks" dxfId="271" priority="47">
      <formula>LEN(TRIM(AG82))=0</formula>
    </cfRule>
  </conditionalFormatting>
  <conditionalFormatting sqref="AG44:AQ44">
    <cfRule type="containsBlanks" dxfId="270" priority="37">
      <formula>LEN(TRIM(AG44))=0</formula>
    </cfRule>
  </conditionalFormatting>
  <conditionalFormatting sqref="AG72:AQ72">
    <cfRule type="containsBlanks" dxfId="269" priority="46">
      <formula>LEN(TRIM(AG72))=0</formula>
    </cfRule>
  </conditionalFormatting>
  <conditionalFormatting sqref="AM45:AM46">
    <cfRule type="containsBlanks" dxfId="268" priority="36">
      <formula>LEN(TRIM(AM45))=0</formula>
    </cfRule>
  </conditionalFormatting>
  <conditionalFormatting sqref="AK90">
    <cfRule type="containsBlanks" dxfId="267" priority="25">
      <formula>LEN(TRIM(AK90))=0</formula>
    </cfRule>
  </conditionalFormatting>
  <conditionalFormatting sqref="AG106:AQ106">
    <cfRule type="containsBlanks" dxfId="266" priority="45">
      <formula>LEN(TRIM(AG106))=0</formula>
    </cfRule>
  </conditionalFormatting>
  <conditionalFormatting sqref="AP64">
    <cfRule type="containsBlanks" dxfId="265" priority="34">
      <formula>LEN(TRIM(AP64))=0</formula>
    </cfRule>
  </conditionalFormatting>
  <conditionalFormatting sqref="AG92:AQ93 AG99:AQ99">
    <cfRule type="containsBlanks" dxfId="264" priority="44">
      <formula>LEN(TRIM(AG92))=0</formula>
    </cfRule>
  </conditionalFormatting>
  <conditionalFormatting sqref="AK70:AK71">
    <cfRule type="containsBlanks" dxfId="263" priority="33">
      <formula>LEN(TRIM(AK70))=0</formula>
    </cfRule>
  </conditionalFormatting>
  <conditionalFormatting sqref="AP98">
    <cfRule type="containsBlanks" dxfId="262" priority="21">
      <formula>LEN(TRIM(AP98))=0</formula>
    </cfRule>
  </conditionalFormatting>
  <conditionalFormatting sqref="AK30">
    <cfRule type="containsBlanks" dxfId="261" priority="43">
      <formula>LEN(TRIM(AK30))=0</formula>
    </cfRule>
  </conditionalFormatting>
  <conditionalFormatting sqref="AN61">
    <cfRule type="containsBlanks" dxfId="260" priority="42">
      <formula>LEN(TRIM(AN61))=0</formula>
    </cfRule>
  </conditionalFormatting>
  <conditionalFormatting sqref="AG23:AQ23">
    <cfRule type="containsBlanks" dxfId="259" priority="41">
      <formula>LEN(TRIM(AG23))=0</formula>
    </cfRule>
  </conditionalFormatting>
  <conditionalFormatting sqref="AG87:AQ87">
    <cfRule type="containsBlanks" dxfId="258" priority="40">
      <formula>LEN(TRIM(AG87))=0</formula>
    </cfRule>
  </conditionalFormatting>
  <conditionalFormatting sqref="AG83:AH83">
    <cfRule type="containsBlanks" dxfId="257" priority="28">
      <formula>LEN(TRIM(AG83))=0</formula>
    </cfRule>
  </conditionalFormatting>
  <conditionalFormatting sqref="AG84:AH84">
    <cfRule type="containsBlanks" dxfId="256" priority="27">
      <formula>LEN(TRIM(AG84))=0</formula>
    </cfRule>
  </conditionalFormatting>
  <conditionalFormatting sqref="AJ31 AN31:AN34 AJ33">
    <cfRule type="containsBlanks" dxfId="255" priority="39">
      <formula>LEN(TRIM(AJ31))=0</formula>
    </cfRule>
  </conditionalFormatting>
  <conditionalFormatting sqref="AG89:AQ89">
    <cfRule type="containsBlanks" dxfId="254" priority="26">
      <formula>LEN(TRIM(AG89))=0</formula>
    </cfRule>
  </conditionalFormatting>
  <conditionalFormatting sqref="AM36:AM43">
    <cfRule type="containsBlanks" dxfId="253" priority="38">
      <formula>LEN(TRIM(AM36))=0</formula>
    </cfRule>
  </conditionalFormatting>
  <conditionalFormatting sqref="AK51:AK53">
    <cfRule type="containsBlanks" dxfId="252" priority="35">
      <formula>LEN(TRIM(AK51))=0</formula>
    </cfRule>
  </conditionalFormatting>
  <conditionalFormatting sqref="AO73:AO74 AO79:AO80">
    <cfRule type="containsBlanks" dxfId="251" priority="32">
      <formula>LEN(TRIM(AO73))=0</formula>
    </cfRule>
  </conditionalFormatting>
  <conditionalFormatting sqref="AO75:AO77">
    <cfRule type="containsBlanks" dxfId="250" priority="31">
      <formula>LEN(TRIM(AO75))=0</formula>
    </cfRule>
  </conditionalFormatting>
  <conditionalFormatting sqref="AO78">
    <cfRule type="containsBlanks" dxfId="249" priority="30">
      <formula>LEN(TRIM(AO78))=0</formula>
    </cfRule>
  </conditionalFormatting>
  <conditionalFormatting sqref="AG85:AH85">
    <cfRule type="containsBlanks" dxfId="248" priority="29">
      <formula>LEN(TRIM(AG85))=0</formula>
    </cfRule>
  </conditionalFormatting>
  <conditionalFormatting sqref="AP94">
    <cfRule type="containsBlanks" dxfId="247" priority="24">
      <formula>LEN(TRIM(AP94))=0</formula>
    </cfRule>
  </conditionalFormatting>
  <conditionalFormatting sqref="AG95:AQ95">
    <cfRule type="containsBlanks" dxfId="246" priority="23">
      <formula>LEN(TRIM(AG95))=0</formula>
    </cfRule>
  </conditionalFormatting>
  <conditionalFormatting sqref="AP96:AP97">
    <cfRule type="containsBlanks" dxfId="245" priority="22">
      <formula>LEN(TRIM(AP96))=0</formula>
    </cfRule>
  </conditionalFormatting>
  <conditionalFormatting sqref="AP100">
    <cfRule type="containsBlanks" dxfId="244" priority="20">
      <formula>LEN(TRIM(AP100))=0</formula>
    </cfRule>
  </conditionalFormatting>
  <conditionalFormatting sqref="AP101">
    <cfRule type="containsBlanks" dxfId="243" priority="19">
      <formula>LEN(TRIM(AP101))=0</formula>
    </cfRule>
  </conditionalFormatting>
  <conditionalFormatting sqref="AQ107">
    <cfRule type="containsBlanks" dxfId="242" priority="18">
      <formula>LEN(TRIM(AQ107))=0</formula>
    </cfRule>
  </conditionalFormatting>
  <conditionalFormatting sqref="AK113:AO114">
    <cfRule type="containsBlanks" dxfId="241" priority="17">
      <formula>LEN(TRIM(AK113))=0</formula>
    </cfRule>
  </conditionalFormatting>
  <conditionalFormatting sqref="AK115:AO118">
    <cfRule type="containsBlanks" dxfId="240" priority="16">
      <formula>LEN(TRIM(AK115))=0</formula>
    </cfRule>
  </conditionalFormatting>
  <conditionalFormatting sqref="AK118:AO118">
    <cfRule type="containsBlanks" dxfId="239" priority="15">
      <formula>LEN(TRIM(AK118))=0</formula>
    </cfRule>
  </conditionalFormatting>
  <conditionalFormatting sqref="AN24:AN29">
    <cfRule type="containsBlanks" dxfId="238" priority="14">
      <formula>LEN(TRIM(AN24))=0</formula>
    </cfRule>
  </conditionalFormatting>
  <conditionalFormatting sqref="AL88">
    <cfRule type="containsBlanks" dxfId="237" priority="13">
      <formula>LEN(TRIM(AL88))=0</formula>
    </cfRule>
  </conditionalFormatting>
  <conditionalFormatting sqref="AP113:AP114">
    <cfRule type="containsBlanks" dxfId="236" priority="12">
      <formula>LEN(TRIM(AP113))=0</formula>
    </cfRule>
  </conditionalFormatting>
  <conditionalFormatting sqref="AP115:AP118">
    <cfRule type="containsBlanks" dxfId="235" priority="11">
      <formula>LEN(TRIM(AP115))=0</formula>
    </cfRule>
  </conditionalFormatting>
  <conditionalFormatting sqref="AP118">
    <cfRule type="containsBlanks" dxfId="234" priority="10">
      <formula>LEN(TRIM(AP118))=0</formula>
    </cfRule>
  </conditionalFormatting>
  <conditionalFormatting sqref="AK36:AK43">
    <cfRule type="containsBlanks" dxfId="233" priority="9">
      <formula>LEN(TRIM(AK36))=0</formula>
    </cfRule>
  </conditionalFormatting>
  <conditionalFormatting sqref="AN19:AN22">
    <cfRule type="containsBlanks" dxfId="232" priority="8">
      <formula>LEN(TRIM(AN19))=0</formula>
    </cfRule>
  </conditionalFormatting>
  <conditionalFormatting sqref="K36:K37">
    <cfRule type="containsBlanks" dxfId="231" priority="7">
      <formula>LEN(TRIM(K36))=0</formula>
    </cfRule>
  </conditionalFormatting>
  <conditionalFormatting sqref="W36:W37">
    <cfRule type="containsBlanks" dxfId="230" priority="6">
      <formula>LEN(TRIM(W36))=0</formula>
    </cfRule>
  </conditionalFormatting>
  <conditionalFormatting sqref="AI36:AI37">
    <cfRule type="containsBlanks" dxfId="229" priority="5">
      <formula>LEN(TRIM(AI36))=0</formula>
    </cfRule>
  </conditionalFormatting>
  <conditionalFormatting sqref="O47:O48">
    <cfRule type="containsBlanks" dxfId="228" priority="4">
      <formula>LEN(TRIM(O47))=0</formula>
    </cfRule>
  </conditionalFormatting>
  <conditionalFormatting sqref="AA47:AA48">
    <cfRule type="containsBlanks" dxfId="227" priority="3">
      <formula>LEN(TRIM(AA47))=0</formula>
    </cfRule>
  </conditionalFormatting>
  <conditionalFormatting sqref="AM47:AM48">
    <cfRule type="containsBlanks" dxfId="226" priority="2">
      <formula>LEN(TRIM(AM47))=0</formula>
    </cfRule>
  </conditionalFormatting>
  <conditionalFormatting sqref="W47:W48">
    <cfRule type="containsBlanks" dxfId="225" priority="1">
      <formula>LEN(TRIM(W47))=0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4">
    <tabColor rgb="FF002060"/>
  </sheetPr>
  <dimension ref="A1:EF289"/>
  <sheetViews>
    <sheetView showGridLines="0" view="pageBreakPreview" zoomScale="90" zoomScaleNormal="80" zoomScaleSheetLayoutView="90" workbookViewId="0">
      <pane xSplit="7" ySplit="14" topLeftCell="H138" activePane="bottomRight" state="frozen"/>
      <selection activeCell="A31" sqref="A31"/>
      <selection pane="topRight" activeCell="A31" sqref="A31"/>
      <selection pane="bottomLeft" activeCell="A31" sqref="A31"/>
      <selection pane="bottomRight" activeCell="R194" sqref="R194"/>
    </sheetView>
  </sheetViews>
  <sheetFormatPr defaultColWidth="9.140625" defaultRowHeight="0" customHeight="1" zeroHeight="1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8">
      <c r="A2" s="506" t="s">
        <v>37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8">
      <c r="A4" s="506" t="s">
        <v>39</v>
      </c>
      <c r="B4" s="506"/>
      <c r="C4" s="506"/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  <c r="P4" s="506"/>
      <c r="Q4" s="506"/>
      <c r="R4" s="506"/>
      <c r="S4" s="506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>
      <c r="A7" s="234"/>
      <c r="B7" s="234"/>
      <c r="C7" s="234"/>
      <c r="D7" s="235"/>
      <c r="E7" s="235"/>
      <c r="F7" s="235"/>
      <c r="G7" s="235"/>
      <c r="H7" s="236"/>
      <c r="I7" s="607" t="s">
        <v>106</v>
      </c>
      <c r="J7" s="608" t="s">
        <v>106</v>
      </c>
      <c r="K7" s="609"/>
      <c r="L7" s="607" t="s">
        <v>107</v>
      </c>
      <c r="M7" s="608"/>
      <c r="N7" s="608"/>
      <c r="O7" s="608"/>
      <c r="P7" s="608"/>
      <c r="Q7" s="608"/>
      <c r="R7" s="608"/>
      <c r="S7" s="609"/>
      <c r="T7" s="249"/>
      <c r="U7" s="607" t="s">
        <v>106</v>
      </c>
      <c r="V7" s="608" t="s">
        <v>106</v>
      </c>
      <c r="W7" s="609"/>
      <c r="X7" s="607" t="s">
        <v>107</v>
      </c>
      <c r="Y7" s="608"/>
      <c r="Z7" s="608"/>
      <c r="AA7" s="608"/>
      <c r="AB7" s="608"/>
      <c r="AC7" s="608"/>
      <c r="AD7" s="608"/>
      <c r="AE7" s="609"/>
      <c r="AF7" s="249"/>
      <c r="AG7" s="524" t="s">
        <v>106</v>
      </c>
      <c r="AH7" s="525" t="s">
        <v>106</v>
      </c>
      <c r="AI7" s="526"/>
      <c r="AJ7" s="524" t="s">
        <v>107</v>
      </c>
      <c r="AK7" s="525"/>
      <c r="AL7" s="525"/>
      <c r="AM7" s="525"/>
      <c r="AN7" s="525"/>
      <c r="AO7" s="525"/>
      <c r="AP7" s="525"/>
      <c r="AQ7" s="526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>
      <c r="A8" s="610" t="s">
        <v>47</v>
      </c>
      <c r="B8" s="611"/>
      <c r="C8" s="611"/>
      <c r="D8" s="611" t="s">
        <v>40</v>
      </c>
      <c r="E8" s="611"/>
      <c r="F8" s="611"/>
      <c r="G8" s="614"/>
      <c r="H8" s="616" t="str">
        <f>'1. Sažetak'!G20</f>
        <v>PLAN 
2018.</v>
      </c>
      <c r="I8" s="293" t="s">
        <v>141</v>
      </c>
      <c r="J8" s="115" t="s">
        <v>94</v>
      </c>
      <c r="K8" s="291" t="s">
        <v>142</v>
      </c>
      <c r="L8" s="335" t="s">
        <v>287</v>
      </c>
      <c r="M8" s="336" t="s">
        <v>79</v>
      </c>
      <c r="N8" s="336" t="s">
        <v>41</v>
      </c>
      <c r="O8" s="336" t="s">
        <v>144</v>
      </c>
      <c r="P8" s="336" t="s">
        <v>288</v>
      </c>
      <c r="Q8" s="336" t="s">
        <v>42</v>
      </c>
      <c r="R8" s="336" t="s">
        <v>43</v>
      </c>
      <c r="S8" s="337" t="s">
        <v>44</v>
      </c>
      <c r="T8" s="527" t="str">
        <f>'1. Sažetak'!H20</f>
        <v>POVEĆANJE / SMANJENJE</v>
      </c>
      <c r="U8" s="293" t="s">
        <v>141</v>
      </c>
      <c r="V8" s="115" t="s">
        <v>94</v>
      </c>
      <c r="W8" s="291" t="s">
        <v>142</v>
      </c>
      <c r="X8" s="335" t="s">
        <v>287</v>
      </c>
      <c r="Y8" s="336" t="s">
        <v>79</v>
      </c>
      <c r="Z8" s="336" t="s">
        <v>41</v>
      </c>
      <c r="AA8" s="336" t="s">
        <v>144</v>
      </c>
      <c r="AB8" s="336" t="s">
        <v>288</v>
      </c>
      <c r="AC8" s="336" t="s">
        <v>42</v>
      </c>
      <c r="AD8" s="336" t="s">
        <v>43</v>
      </c>
      <c r="AE8" s="337" t="s">
        <v>44</v>
      </c>
      <c r="AF8" s="522" t="str">
        <f>'1. Sažetak'!I20</f>
        <v>I. IZMJENA I DOPUNA 
PLANA 2019.</v>
      </c>
      <c r="AG8" s="332" t="s">
        <v>141</v>
      </c>
      <c r="AH8" s="333" t="s">
        <v>94</v>
      </c>
      <c r="AI8" s="334" t="s">
        <v>142</v>
      </c>
      <c r="AJ8" s="335" t="s">
        <v>287</v>
      </c>
      <c r="AK8" s="336" t="s">
        <v>79</v>
      </c>
      <c r="AL8" s="336" t="s">
        <v>41</v>
      </c>
      <c r="AM8" s="336" t="s">
        <v>144</v>
      </c>
      <c r="AN8" s="336" t="s">
        <v>288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>
      <c r="A9" s="612"/>
      <c r="B9" s="613"/>
      <c r="C9" s="613"/>
      <c r="D9" s="613"/>
      <c r="E9" s="613"/>
      <c r="F9" s="613"/>
      <c r="G9" s="615"/>
      <c r="H9" s="617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28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23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>
      <c r="A10" s="632">
        <v>1</v>
      </c>
      <c r="B10" s="633"/>
      <c r="C10" s="633"/>
      <c r="D10" s="633"/>
      <c r="E10" s="633"/>
      <c r="F10" s="633"/>
      <c r="G10" s="633"/>
      <c r="H10" s="100" t="s">
        <v>145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145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145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>
      <c r="A11" s="593"/>
      <c r="B11" s="594"/>
      <c r="C11" s="594"/>
      <c r="D11" s="594"/>
      <c r="E11" s="594"/>
      <c r="F11" s="594"/>
      <c r="G11" s="595"/>
      <c r="H11" s="161"/>
      <c r="I11" s="582">
        <f>SUM(I12:K12)</f>
        <v>1685400</v>
      </c>
      <c r="J11" s="583">
        <f>SUM(J12:L12)</f>
        <v>12450400</v>
      </c>
      <c r="K11" s="584"/>
      <c r="L11" s="296">
        <f>L12</f>
        <v>10900000</v>
      </c>
      <c r="M11" s="583">
        <f>SUM(M12:S12)</f>
        <v>523000</v>
      </c>
      <c r="N11" s="583"/>
      <c r="O11" s="583"/>
      <c r="P11" s="583"/>
      <c r="Q11" s="583"/>
      <c r="R11" s="583"/>
      <c r="S11" s="584"/>
      <c r="T11" s="251"/>
      <c r="U11" s="582">
        <f>SUM(U12:W12)</f>
        <v>0</v>
      </c>
      <c r="V11" s="583">
        <f>SUM(V12:X12)</f>
        <v>0</v>
      </c>
      <c r="W11" s="584"/>
      <c r="X11" s="296">
        <f>X12</f>
        <v>0</v>
      </c>
      <c r="Y11" s="583">
        <f>SUM(Y12:AE12)</f>
        <v>24000</v>
      </c>
      <c r="Z11" s="583"/>
      <c r="AA11" s="583"/>
      <c r="AB11" s="583"/>
      <c r="AC11" s="583"/>
      <c r="AD11" s="583"/>
      <c r="AE11" s="584"/>
      <c r="AF11" s="257"/>
      <c r="AG11" s="515">
        <f>SUM(AG12:AI12)</f>
        <v>1685400</v>
      </c>
      <c r="AH11" s="516">
        <f>SUM(AH12:AJ12)</f>
        <v>12450400</v>
      </c>
      <c r="AI11" s="517"/>
      <c r="AJ11" s="349">
        <f>AJ12</f>
        <v>10900000</v>
      </c>
      <c r="AK11" s="516">
        <f>SUM(AK12:AQ12)</f>
        <v>547000</v>
      </c>
      <c r="AL11" s="516"/>
      <c r="AM11" s="516"/>
      <c r="AN11" s="516"/>
      <c r="AO11" s="516"/>
      <c r="AP11" s="516"/>
      <c r="AQ11" s="517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>
      <c r="A12" s="224"/>
      <c r="B12" s="634" t="str">
        <f>'1. Sažetak'!B6:E6</f>
        <v>GRADITELJSKA,PRIRODOSLOVNA I RUDARSKA ŠKOLA</v>
      </c>
      <c r="C12" s="634"/>
      <c r="D12" s="634"/>
      <c r="E12" s="634"/>
      <c r="F12" s="634"/>
      <c r="G12" s="634"/>
      <c r="H12" s="126">
        <f>SUM(I12:S12)</f>
        <v>13108400</v>
      </c>
      <c r="I12" s="127">
        <f t="shared" ref="I12:S12" si="0">I164+I97+I16+I201</f>
        <v>135000</v>
      </c>
      <c r="J12" s="282">
        <f t="shared" si="0"/>
        <v>1550400</v>
      </c>
      <c r="K12" s="128">
        <f t="shared" si="0"/>
        <v>0</v>
      </c>
      <c r="L12" s="297">
        <f t="shared" si="0"/>
        <v>10900000</v>
      </c>
      <c r="M12" s="129">
        <f t="shared" si="0"/>
        <v>303000</v>
      </c>
      <c r="N12" s="130">
        <f t="shared" si="0"/>
        <v>100000</v>
      </c>
      <c r="O12" s="130">
        <f t="shared" si="0"/>
        <v>100000</v>
      </c>
      <c r="P12" s="130">
        <f t="shared" si="0"/>
        <v>0</v>
      </c>
      <c r="Q12" s="130">
        <f t="shared" si="0"/>
        <v>0</v>
      </c>
      <c r="R12" s="130">
        <f t="shared" si="0"/>
        <v>20000</v>
      </c>
      <c r="S12" s="128">
        <f t="shared" si="0"/>
        <v>0</v>
      </c>
      <c r="T12" s="252">
        <f>SUM(U12:AE12)</f>
        <v>24000</v>
      </c>
      <c r="U12" s="127">
        <f t="shared" ref="U12:AE12" si="1">U164+U97+U16+U201</f>
        <v>0</v>
      </c>
      <c r="V12" s="282">
        <f t="shared" si="1"/>
        <v>0</v>
      </c>
      <c r="W12" s="128">
        <f t="shared" si="1"/>
        <v>0</v>
      </c>
      <c r="X12" s="297">
        <f t="shared" si="1"/>
        <v>0</v>
      </c>
      <c r="Y12" s="129">
        <f t="shared" si="1"/>
        <v>0</v>
      </c>
      <c r="Z12" s="130">
        <f t="shared" si="1"/>
        <v>0</v>
      </c>
      <c r="AA12" s="130">
        <f t="shared" si="1"/>
        <v>19200</v>
      </c>
      <c r="AB12" s="130">
        <f t="shared" si="1"/>
        <v>4800</v>
      </c>
      <c r="AC12" s="130">
        <f t="shared" si="1"/>
        <v>0</v>
      </c>
      <c r="AD12" s="130">
        <f t="shared" si="1"/>
        <v>0</v>
      </c>
      <c r="AE12" s="128">
        <f t="shared" si="1"/>
        <v>0</v>
      </c>
      <c r="AF12" s="258">
        <f>SUM(AG12:AQ12)</f>
        <v>13132400</v>
      </c>
      <c r="AG12" s="450">
        <f t="shared" ref="AG12:AQ12" si="2">AG164+AG97+AG16+AG201</f>
        <v>135000</v>
      </c>
      <c r="AH12" s="451">
        <f t="shared" si="2"/>
        <v>1550400</v>
      </c>
      <c r="AI12" s="452">
        <f t="shared" si="2"/>
        <v>0</v>
      </c>
      <c r="AJ12" s="453">
        <f t="shared" si="2"/>
        <v>10900000</v>
      </c>
      <c r="AK12" s="454">
        <f t="shared" si="2"/>
        <v>303000</v>
      </c>
      <c r="AL12" s="455">
        <f t="shared" si="2"/>
        <v>100000</v>
      </c>
      <c r="AM12" s="455">
        <f t="shared" si="2"/>
        <v>119200</v>
      </c>
      <c r="AN12" s="455">
        <f t="shared" si="2"/>
        <v>4800</v>
      </c>
      <c r="AO12" s="455">
        <f t="shared" si="2"/>
        <v>0</v>
      </c>
      <c r="AP12" s="455">
        <f t="shared" si="2"/>
        <v>20000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15">
      <c r="A13" s="618" t="s">
        <v>82</v>
      </c>
      <c r="B13" s="619"/>
      <c r="C13" s="619"/>
      <c r="D13" s="619"/>
      <c r="E13" s="619"/>
      <c r="F13" s="619"/>
      <c r="G13" s="620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/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>
      <c r="A15" s="621" t="s">
        <v>72</v>
      </c>
      <c r="B15" s="622"/>
      <c r="C15" s="622"/>
      <c r="D15" s="622"/>
      <c r="E15" s="622"/>
      <c r="F15" s="622"/>
      <c r="G15" s="622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>
      <c r="A16" s="600" t="s">
        <v>96</v>
      </c>
      <c r="B16" s="601"/>
      <c r="C16" s="601"/>
      <c r="D16" s="598" t="s">
        <v>97</v>
      </c>
      <c r="E16" s="598"/>
      <c r="F16" s="598"/>
      <c r="G16" s="599"/>
      <c r="H16" s="97">
        <f>SUM(I16:S16)</f>
        <v>100000</v>
      </c>
      <c r="I16" s="98">
        <f>I17+I46+I71+I84</f>
        <v>0</v>
      </c>
      <c r="J16" s="98">
        <f t="shared" ref="J16:S16" si="3">J17+J46+J71+J84</f>
        <v>0</v>
      </c>
      <c r="K16" s="98">
        <f t="shared" si="3"/>
        <v>0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100000</v>
      </c>
      <c r="P16" s="98">
        <f t="shared" si="3"/>
        <v>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24000</v>
      </c>
      <c r="U16" s="98">
        <f>U17+U46+U71+U84</f>
        <v>0</v>
      </c>
      <c r="V16" s="98">
        <f t="shared" ref="V16:AE16" si="4">V17+V46+V71+V84</f>
        <v>0</v>
      </c>
      <c r="W16" s="98">
        <f t="shared" si="4"/>
        <v>0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19200</v>
      </c>
      <c r="AB16" s="98">
        <f t="shared" si="4"/>
        <v>4800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124000</v>
      </c>
      <c r="AG16" s="462">
        <f>AG17+AG46+AG71+AG84</f>
        <v>0</v>
      </c>
      <c r="AH16" s="462">
        <f t="shared" ref="AH16:AQ16" si="5">AH17+AH46+AH71+AH84</f>
        <v>0</v>
      </c>
      <c r="AI16" s="462">
        <f t="shared" si="5"/>
        <v>0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119200</v>
      </c>
      <c r="AN16" s="462">
        <f t="shared" si="5"/>
        <v>4800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571" t="s">
        <v>130</v>
      </c>
      <c r="AU16" s="571"/>
      <c r="AV16" s="571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>
      <c r="A17" s="576" t="s">
        <v>280</v>
      </c>
      <c r="B17" s="577"/>
      <c r="C17" s="577"/>
      <c r="D17" s="569" t="s">
        <v>281</v>
      </c>
      <c r="E17" s="569"/>
      <c r="F17" s="569"/>
      <c r="G17" s="570"/>
      <c r="H17" s="83">
        <f>SUM(I17:S17)</f>
        <v>0</v>
      </c>
      <c r="I17" s="84">
        <f>I18+I35</f>
        <v>0</v>
      </c>
      <c r="J17" s="84">
        <f t="shared" ref="J17:S17" si="6">J18+J35</f>
        <v>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0</v>
      </c>
      <c r="P17" s="84">
        <f t="shared" si="6"/>
        <v>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0</v>
      </c>
      <c r="U17" s="84">
        <f>U18+U35</f>
        <v>0</v>
      </c>
      <c r="V17" s="285">
        <f>V18+V35</f>
        <v>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0</v>
      </c>
      <c r="AG17" s="84">
        <f>AG18+AG35</f>
        <v>0</v>
      </c>
      <c r="AH17" s="285">
        <f>AH18+AH35</f>
        <v>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0</v>
      </c>
      <c r="AN17" s="85">
        <f t="shared" si="9"/>
        <v>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578" t="s">
        <v>130</v>
      </c>
      <c r="AU17" s="578"/>
      <c r="AV17" s="578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>
      <c r="A18" s="483">
        <v>3</v>
      </c>
      <c r="B18" s="68"/>
      <c r="C18" s="90"/>
      <c r="D18" s="563" t="s">
        <v>16</v>
      </c>
      <c r="E18" s="563"/>
      <c r="F18" s="563"/>
      <c r="G18" s="564"/>
      <c r="H18" s="75">
        <f t="shared" ref="H18:H25" si="10">SUM(I18:S18)</f>
        <v>0</v>
      </c>
      <c r="I18" s="77">
        <f>I19+I23+I33+I28+I31</f>
        <v>0</v>
      </c>
      <c r="J18" s="61">
        <f t="shared" ref="J18:S18" si="11">J19+J23+J33+J28+J31</f>
        <v>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0</v>
      </c>
      <c r="U18" s="77">
        <f>U19+U23+U33+U28+U31</f>
        <v>0</v>
      </c>
      <c r="V18" s="61">
        <f t="shared" ref="V18:AE18" si="12">V19+V23+V33+V28+V31</f>
        <v>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0</v>
      </c>
      <c r="AG18" s="77">
        <f>AG19+AG23+AG33+AG28+AG31</f>
        <v>0</v>
      </c>
      <c r="AH18" s="61">
        <f t="shared" ref="AH18:AQ18" si="13">AH19+AH23+AH33+AH28+AH31</f>
        <v>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>
      <c r="A19" s="561">
        <v>31</v>
      </c>
      <c r="B19" s="562"/>
      <c r="C19" s="90"/>
      <c r="D19" s="563" t="s">
        <v>0</v>
      </c>
      <c r="E19" s="563"/>
      <c r="F19" s="563"/>
      <c r="G19" s="564"/>
      <c r="H19" s="75">
        <f t="shared" si="10"/>
        <v>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153</v>
      </c>
      <c r="AV19" s="486" t="s">
        <v>282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>
      <c r="A20" s="230"/>
      <c r="B20" s="179"/>
      <c r="C20" s="179">
        <v>311</v>
      </c>
      <c r="D20" s="565" t="s">
        <v>1</v>
      </c>
      <c r="E20" s="565"/>
      <c r="F20" s="565"/>
      <c r="G20" s="566"/>
      <c r="H20" s="76">
        <f t="shared" si="10"/>
        <v>0</v>
      </c>
      <c r="I20" s="80"/>
      <c r="J20" s="94"/>
      <c r="K20" s="82"/>
      <c r="L20" s="302"/>
      <c r="M20" s="118"/>
      <c r="N20" s="81"/>
      <c r="O20" s="81"/>
      <c r="P20" s="81"/>
      <c r="Q20" s="81"/>
      <c r="R20" s="81"/>
      <c r="S20" s="82"/>
      <c r="T20" s="487">
        <f t="shared" si="7"/>
        <v>0</v>
      </c>
      <c r="U20" s="80"/>
      <c r="V20" s="94"/>
      <c r="W20" s="82"/>
      <c r="X20" s="302"/>
      <c r="Y20" s="118"/>
      <c r="Z20" s="81"/>
      <c r="AA20" s="81"/>
      <c r="AB20" s="81"/>
      <c r="AC20" s="81"/>
      <c r="AD20" s="81"/>
      <c r="AE20" s="82"/>
      <c r="AF20" s="109">
        <f t="shared" si="16"/>
        <v>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SUMIFS($H$16:$H$272,$C$16:$C$272,$AS20)</f>
        <v>9080000</v>
      </c>
      <c r="AU20" s="194">
        <f>SUMIFS($T$16:$T$272,$C$16:$C$272,$AS20)</f>
        <v>0</v>
      </c>
      <c r="AV20" s="194">
        <f>SUMIFS($AF$16:$AF$272,$C$16:$C$272,$AS20)</f>
        <v>9080000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>
      <c r="A21" s="230"/>
      <c r="B21" s="179"/>
      <c r="C21" s="179">
        <v>312</v>
      </c>
      <c r="D21" s="565" t="s">
        <v>2</v>
      </c>
      <c r="E21" s="565"/>
      <c r="F21" s="565"/>
      <c r="G21" s="566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SUMIFS($H$16:$H$272,$C$16:$C$272,$AS21)</f>
        <v>275000</v>
      </c>
      <c r="AU21" s="194">
        <f>SUMIFS($T$16:$T$272,$C$16:$C$272,$AS21)</f>
        <v>0</v>
      </c>
      <c r="AV21" s="194">
        <f>SUMIFS($AF$16:$AF$272,$C$16:$C$272,$AS21)</f>
        <v>275000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>
      <c r="A22" s="230"/>
      <c r="B22" s="179"/>
      <c r="C22" s="179">
        <v>313</v>
      </c>
      <c r="D22" s="565" t="s">
        <v>3</v>
      </c>
      <c r="E22" s="565"/>
      <c r="F22" s="565"/>
      <c r="G22" s="566"/>
      <c r="H22" s="76">
        <f t="shared" si="10"/>
        <v>0</v>
      </c>
      <c r="I22" s="80"/>
      <c r="J22" s="94"/>
      <c r="K22" s="82"/>
      <c r="L22" s="302"/>
      <c r="M22" s="118"/>
      <c r="N22" s="81"/>
      <c r="O22" s="81"/>
      <c r="P22" s="81"/>
      <c r="Q22" s="81"/>
      <c r="R22" s="81"/>
      <c r="S22" s="82"/>
      <c r="T22" s="487">
        <f t="shared" si="7"/>
        <v>0</v>
      </c>
      <c r="U22" s="80"/>
      <c r="V22" s="94"/>
      <c r="W22" s="82"/>
      <c r="X22" s="302"/>
      <c r="Y22" s="118"/>
      <c r="Z22" s="81"/>
      <c r="AA22" s="81"/>
      <c r="AB22" s="81"/>
      <c r="AC22" s="81"/>
      <c r="AD22" s="81"/>
      <c r="AE22" s="82"/>
      <c r="AF22" s="109">
        <f t="shared" ref="AF22" si="39">SUM(AG22:AQ22)</f>
        <v>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SUMIFS($H$16:$H$272,$C$16:$C$272,$AS22)</f>
        <v>1565000</v>
      </c>
      <c r="AU22" s="194">
        <f>SUMIFS($T$16:$T$272,$C$16:$C$272,$AS22)</f>
        <v>0</v>
      </c>
      <c r="AV22" s="194">
        <f>SUMIFS($AF$16:$AF$272,$C$16:$C$272,$AS22)</f>
        <v>1565000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>
      <c r="A23" s="561">
        <v>32</v>
      </c>
      <c r="B23" s="562"/>
      <c r="C23" s="90"/>
      <c r="D23" s="563" t="s">
        <v>4</v>
      </c>
      <c r="E23" s="563"/>
      <c r="F23" s="563"/>
      <c r="G23" s="564"/>
      <c r="H23" s="75">
        <f t="shared" si="10"/>
        <v>0</v>
      </c>
      <c r="I23" s="77">
        <f>SUM(I24:I27)</f>
        <v>0</v>
      </c>
      <c r="J23" s="61">
        <f>SUM(J24:J27)</f>
        <v>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0</v>
      </c>
      <c r="U23" s="77">
        <f t="shared" ref="U23:AE23" si="51">SUM(U24:U27)</f>
        <v>0</v>
      </c>
      <c r="V23" s="61">
        <f t="shared" si="51"/>
        <v>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 t="shared" si="51"/>
        <v>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0</v>
      </c>
      <c r="AG23" s="315">
        <f t="shared" ref="AG23:AQ23" si="52">SUM(AG24:AG27)</f>
        <v>0</v>
      </c>
      <c r="AH23" s="263">
        <f t="shared" si="52"/>
        <v>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>
      <c r="A24" s="230"/>
      <c r="B24" s="179"/>
      <c r="C24" s="179">
        <v>321</v>
      </c>
      <c r="D24" s="565" t="s">
        <v>5</v>
      </c>
      <c r="E24" s="565"/>
      <c r="F24" s="565"/>
      <c r="G24" s="566"/>
      <c r="H24" s="76">
        <f t="shared" si="10"/>
        <v>0</v>
      </c>
      <c r="I24" s="80"/>
      <c r="J24" s="94"/>
      <c r="K24" s="82"/>
      <c r="L24" s="302"/>
      <c r="M24" s="118"/>
      <c r="N24" s="81"/>
      <c r="O24" s="81"/>
      <c r="P24" s="81"/>
      <c r="Q24" s="81"/>
      <c r="R24" s="81"/>
      <c r="S24" s="82"/>
      <c r="T24" s="487">
        <f t="shared" si="7"/>
        <v>0</v>
      </c>
      <c r="U24" s="80"/>
      <c r="V24" s="94"/>
      <c r="W24" s="82"/>
      <c r="X24" s="302"/>
      <c r="Y24" s="118"/>
      <c r="Z24" s="81"/>
      <c r="AA24" s="81"/>
      <c r="AB24" s="81"/>
      <c r="AC24" s="81"/>
      <c r="AD24" s="81"/>
      <c r="AE24" s="82"/>
      <c r="AF24" s="109">
        <f t="shared" si="16"/>
        <v>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 t="shared" ref="AM24" si="58">O24+AA24</f>
        <v>0</v>
      </c>
      <c r="AN24" s="30">
        <f t="shared" ref="AN24" si="59">P24+AB24</f>
        <v>0</v>
      </c>
      <c r="AO24" s="30">
        <f t="shared" ref="AO24" si="60">Q24+AC24</f>
        <v>0</v>
      </c>
      <c r="AP24" s="30">
        <f t="shared" ref="AP24" si="61">R24+AD24</f>
        <v>0</v>
      </c>
      <c r="AQ24" s="31">
        <f t="shared" ref="AQ24" si="62">S24+AE24</f>
        <v>0</v>
      </c>
      <c r="AR24" s="206"/>
      <c r="AS24" s="108">
        <v>321</v>
      </c>
      <c r="AT24" s="194">
        <f>SUMIFS($H$16:$H$272,$C$16:$C$272,$AS24)</f>
        <v>451300</v>
      </c>
      <c r="AU24" s="194">
        <f>SUMIFS($T$16:$T$272,$C$16:$C$272,$AS24)</f>
        <v>0</v>
      </c>
      <c r="AV24" s="194">
        <f>SUMIFS($AF$16:$AF$272,$C$16:$C$272,$AS24)</f>
        <v>451300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>
      <c r="A25" s="230"/>
      <c r="B25" s="179"/>
      <c r="C25" s="179">
        <v>322</v>
      </c>
      <c r="D25" s="565" t="s">
        <v>6</v>
      </c>
      <c r="E25" s="565"/>
      <c r="F25" s="565"/>
      <c r="G25" s="566"/>
      <c r="H25" s="76">
        <f t="shared" si="10"/>
        <v>0</v>
      </c>
      <c r="I25" s="80"/>
      <c r="J25" s="94"/>
      <c r="K25" s="82"/>
      <c r="L25" s="302"/>
      <c r="M25" s="118"/>
      <c r="N25" s="81"/>
      <c r="O25" s="81"/>
      <c r="P25" s="81"/>
      <c r="Q25" s="81"/>
      <c r="R25" s="81"/>
      <c r="S25" s="82"/>
      <c r="T25" s="487">
        <f t="shared" si="7"/>
        <v>0</v>
      </c>
      <c r="U25" s="80"/>
      <c r="V25" s="94"/>
      <c r="W25" s="82"/>
      <c r="X25" s="302"/>
      <c r="Y25" s="118"/>
      <c r="Z25" s="81"/>
      <c r="AA25" s="81"/>
      <c r="AB25" s="81"/>
      <c r="AC25" s="81"/>
      <c r="AD25" s="81"/>
      <c r="AE25" s="82"/>
      <c r="AF25" s="109">
        <f t="shared" ref="AF25" si="63">SUM(AG25:AQ25)</f>
        <v>0</v>
      </c>
      <c r="AG25" s="29">
        <f>I25+U25</f>
        <v>0</v>
      </c>
      <c r="AH25" s="92">
        <f t="shared" ref="AH25" si="64">J25+V25</f>
        <v>0</v>
      </c>
      <c r="AI25" s="31">
        <f t="shared" ref="AI25" si="65">K25+W25</f>
        <v>0</v>
      </c>
      <c r="AJ25" s="326">
        <f t="shared" ref="AJ25" si="66">L25+X25</f>
        <v>0</v>
      </c>
      <c r="AK25" s="290">
        <f t="shared" ref="AK25" si="67">M25+Y25</f>
        <v>0</v>
      </c>
      <c r="AL25" s="30">
        <f t="shared" ref="AL25" si="68">N25+Z25</f>
        <v>0</v>
      </c>
      <c r="AM25" s="30">
        <f t="shared" ref="AM25" si="69">O25+AA25</f>
        <v>0</v>
      </c>
      <c r="AN25" s="30">
        <f t="shared" ref="AN25" si="70">P25+AB25</f>
        <v>0</v>
      </c>
      <c r="AO25" s="30">
        <f t="shared" ref="AO25" si="71">Q25+AC25</f>
        <v>0</v>
      </c>
      <c r="AP25" s="30">
        <f t="shared" ref="AP25" si="72">R25+AD25</f>
        <v>0</v>
      </c>
      <c r="AQ25" s="31">
        <f t="shared" ref="AQ25" si="73">S25+AE25</f>
        <v>0</v>
      </c>
      <c r="AR25" s="206"/>
      <c r="AS25" s="108">
        <v>322</v>
      </c>
      <c r="AT25" s="194">
        <f>SUMIFS($H$16:$H$272,$C$16:$C$272,$AS25)</f>
        <v>495000</v>
      </c>
      <c r="AU25" s="194">
        <f>SUMIFS($T$16:$T$272,$C$16:$C$272,$AS25)</f>
        <v>24000</v>
      </c>
      <c r="AV25" s="194">
        <f>SUMIFS($AF$16:$AF$272,$C$16:$C$272,$AS25)</f>
        <v>519000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>
      <c r="A26" s="230"/>
      <c r="B26" s="179"/>
      <c r="C26" s="179">
        <v>323</v>
      </c>
      <c r="D26" s="565" t="s">
        <v>7</v>
      </c>
      <c r="E26" s="565"/>
      <c r="F26" s="565"/>
      <c r="G26" s="566"/>
      <c r="H26" s="76">
        <f>SUM(I26:S26)</f>
        <v>0</v>
      </c>
      <c r="I26" s="80"/>
      <c r="J26" s="94"/>
      <c r="K26" s="82"/>
      <c r="L26" s="302"/>
      <c r="M26" s="118"/>
      <c r="N26" s="81"/>
      <c r="O26" s="81"/>
      <c r="P26" s="81"/>
      <c r="Q26" s="81"/>
      <c r="R26" s="81"/>
      <c r="S26" s="82"/>
      <c r="T26" s="487">
        <f t="shared" si="7"/>
        <v>0</v>
      </c>
      <c r="U26" s="80"/>
      <c r="V26" s="94"/>
      <c r="W26" s="82"/>
      <c r="X26" s="302"/>
      <c r="Y26" s="118"/>
      <c r="Z26" s="81"/>
      <c r="AA26" s="81"/>
      <c r="AB26" s="81"/>
      <c r="AC26" s="81"/>
      <c r="AD26" s="81"/>
      <c r="AE26" s="82"/>
      <c r="AF26" s="109">
        <f t="shared" ref="AF26" si="74">SUM(AG26:AQ26)</f>
        <v>0</v>
      </c>
      <c r="AG26" s="29">
        <f>I26+U26</f>
        <v>0</v>
      </c>
      <c r="AH26" s="92">
        <f t="shared" ref="AH26" si="75">J26+V26</f>
        <v>0</v>
      </c>
      <c r="AI26" s="31">
        <f t="shared" ref="AI26" si="76">K26+W26</f>
        <v>0</v>
      </c>
      <c r="AJ26" s="326">
        <f t="shared" ref="AJ26" si="77">L26+X26</f>
        <v>0</v>
      </c>
      <c r="AK26" s="290">
        <f t="shared" ref="AK26" si="78">M26+Y26</f>
        <v>0</v>
      </c>
      <c r="AL26" s="30">
        <f t="shared" ref="AL26" si="79">N26+Z26</f>
        <v>0</v>
      </c>
      <c r="AM26" s="30">
        <f t="shared" ref="AM26" si="80">O26+AA26</f>
        <v>0</v>
      </c>
      <c r="AN26" s="30">
        <f t="shared" ref="AN26" si="81">P26+AB26</f>
        <v>0</v>
      </c>
      <c r="AO26" s="30">
        <f t="shared" ref="AO26" si="82">Q26+AC26</f>
        <v>0</v>
      </c>
      <c r="AP26" s="30">
        <f t="shared" ref="AP26" si="83">R26+AD26</f>
        <v>0</v>
      </c>
      <c r="AQ26" s="31">
        <f t="shared" ref="AQ26" si="84">S26+AE26</f>
        <v>0</v>
      </c>
      <c r="AR26" s="206"/>
      <c r="AS26" s="108">
        <v>323</v>
      </c>
      <c r="AT26" s="194">
        <f>SUMIFS($H$16:$H$272,$C$16:$C$272,$AS26)</f>
        <v>893600</v>
      </c>
      <c r="AU26" s="194">
        <f>SUMIFS($T$16:$T$272,$C$16:$C$272,$AS26)</f>
        <v>0</v>
      </c>
      <c r="AV26" s="194">
        <f>SUMIFS($AF$16:$AF$272,$C$16:$C$272,$AS26)</f>
        <v>893600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>
      <c r="A27" s="230"/>
      <c r="B27" s="179"/>
      <c r="C27" s="179">
        <v>329</v>
      </c>
      <c r="D27" s="565" t="s">
        <v>8</v>
      </c>
      <c r="E27" s="565"/>
      <c r="F27" s="565"/>
      <c r="G27" s="566"/>
      <c r="H27" s="76">
        <f t="shared" ref="H27:H35" si="85">SUM(I27:S27)</f>
        <v>0</v>
      </c>
      <c r="I27" s="80"/>
      <c r="J27" s="94"/>
      <c r="K27" s="82"/>
      <c r="L27" s="302"/>
      <c r="M27" s="118"/>
      <c r="N27" s="81"/>
      <c r="O27" s="81"/>
      <c r="P27" s="81"/>
      <c r="Q27" s="81"/>
      <c r="R27" s="81"/>
      <c r="S27" s="82"/>
      <c r="T27" s="487">
        <f t="shared" ref="T27:T35" si="86">SUM(U27:AE27)</f>
        <v>0</v>
      </c>
      <c r="U27" s="80"/>
      <c r="V27" s="94"/>
      <c r="W27" s="82"/>
      <c r="X27" s="302"/>
      <c r="Y27" s="118"/>
      <c r="Z27" s="81"/>
      <c r="AA27" s="81"/>
      <c r="AB27" s="81"/>
      <c r="AC27" s="81"/>
      <c r="AD27" s="81"/>
      <c r="AE27" s="82"/>
      <c r="AF27" s="109">
        <f t="shared" ref="AF27" si="87">SUM(AG27:AQ27)</f>
        <v>0</v>
      </c>
      <c r="AG27" s="29">
        <f>I27+U27</f>
        <v>0</v>
      </c>
      <c r="AH27" s="92">
        <f t="shared" ref="AH27" si="88">J27+V27</f>
        <v>0</v>
      </c>
      <c r="AI27" s="31">
        <f t="shared" ref="AI27" si="89">K27+W27</f>
        <v>0</v>
      </c>
      <c r="AJ27" s="326">
        <f t="shared" ref="AJ27" si="90">L27+X27</f>
        <v>0</v>
      </c>
      <c r="AK27" s="290">
        <f t="shared" ref="AK27" si="91">M27+Y27</f>
        <v>0</v>
      </c>
      <c r="AL27" s="30">
        <f t="shared" ref="AL27" si="92">N27+Z27</f>
        <v>0</v>
      </c>
      <c r="AM27" s="30">
        <f t="shared" ref="AM27" si="93">O27+AA27</f>
        <v>0</v>
      </c>
      <c r="AN27" s="30">
        <f t="shared" ref="AN27" si="94">P27+AB27</f>
        <v>0</v>
      </c>
      <c r="AO27" s="30">
        <f t="shared" ref="AO27" si="95">Q27+AC27</f>
        <v>0</v>
      </c>
      <c r="AP27" s="30">
        <f t="shared" ref="AP27" si="96">R27+AD27</f>
        <v>0</v>
      </c>
      <c r="AQ27" s="31">
        <f t="shared" ref="AQ27" si="97">S27+AE27</f>
        <v>0</v>
      </c>
      <c r="AR27" s="206"/>
      <c r="AS27" s="108">
        <v>324</v>
      </c>
      <c r="AT27" s="194">
        <f>SUMIFS($H$16:$H$272,$C$16:$C$272,$AS27)</f>
        <v>0</v>
      </c>
      <c r="AU27" s="194">
        <f>SUMIFS($T$16:$T$272,$C$16:$C$272,$AS27)</f>
        <v>0</v>
      </c>
      <c r="AV27" s="194">
        <f>SUMIFS($AF$16:$AF$272,$C$16:$C$272,$AS27)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>
      <c r="A28" s="561">
        <v>34</v>
      </c>
      <c r="B28" s="562"/>
      <c r="C28" s="90"/>
      <c r="D28" s="563" t="s">
        <v>9</v>
      </c>
      <c r="E28" s="563"/>
      <c r="F28" s="563"/>
      <c r="G28" s="564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8">K29+K30</f>
        <v>0</v>
      </c>
      <c r="L28" s="301">
        <f t="shared" si="98"/>
        <v>0</v>
      </c>
      <c r="M28" s="95">
        <f t="shared" si="98"/>
        <v>0</v>
      </c>
      <c r="N28" s="78">
        <f t="shared" si="98"/>
        <v>0</v>
      </c>
      <c r="O28" s="78">
        <f t="shared" si="98"/>
        <v>0</v>
      </c>
      <c r="P28" s="78">
        <f t="shared" si="98"/>
        <v>0</v>
      </c>
      <c r="Q28" s="78">
        <f t="shared" si="98"/>
        <v>0</v>
      </c>
      <c r="R28" s="78">
        <f t="shared" si="98"/>
        <v>0</v>
      </c>
      <c r="S28" s="79">
        <f>S29+S30</f>
        <v>0</v>
      </c>
      <c r="T28" s="237">
        <f t="shared" si="86"/>
        <v>0</v>
      </c>
      <c r="U28" s="77">
        <f>U29+U30</f>
        <v>0</v>
      </c>
      <c r="V28" s="61">
        <f>V29+V30</f>
        <v>0</v>
      </c>
      <c r="W28" s="79">
        <f t="shared" ref="W28:AD28" si="99">W29+W30</f>
        <v>0</v>
      </c>
      <c r="X28" s="301">
        <f t="shared" si="99"/>
        <v>0</v>
      </c>
      <c r="Y28" s="95">
        <f t="shared" si="99"/>
        <v>0</v>
      </c>
      <c r="Z28" s="78">
        <f t="shared" si="99"/>
        <v>0</v>
      </c>
      <c r="AA28" s="78">
        <f t="shared" si="99"/>
        <v>0</v>
      </c>
      <c r="AB28" s="78">
        <f t="shared" si="99"/>
        <v>0</v>
      </c>
      <c r="AC28" s="78">
        <f t="shared" si="99"/>
        <v>0</v>
      </c>
      <c r="AD28" s="78">
        <f t="shared" si="99"/>
        <v>0</v>
      </c>
      <c r="AE28" s="79">
        <f>AE29+AE30</f>
        <v>0</v>
      </c>
      <c r="AF28" s="262">
        <f t="shared" ref="AF28:AF35" si="100">SUM(AG28:AQ28)</f>
        <v>0</v>
      </c>
      <c r="AG28" s="77">
        <f>AG29+AG30</f>
        <v>0</v>
      </c>
      <c r="AH28" s="61">
        <f>AH29+AH30</f>
        <v>0</v>
      </c>
      <c r="AI28" s="79">
        <f t="shared" ref="AI28:AQ28" si="101">AI29+AI30</f>
        <v>0</v>
      </c>
      <c r="AJ28" s="301">
        <f>AJ29+AJ30</f>
        <v>0</v>
      </c>
      <c r="AK28" s="95">
        <f>AK29+AK30</f>
        <v>0</v>
      </c>
      <c r="AL28" s="78">
        <f t="shared" si="101"/>
        <v>0</v>
      </c>
      <c r="AM28" s="78">
        <f t="shared" si="101"/>
        <v>0</v>
      </c>
      <c r="AN28" s="78">
        <f t="shared" si="101"/>
        <v>0</v>
      </c>
      <c r="AO28" s="78">
        <f t="shared" si="101"/>
        <v>0</v>
      </c>
      <c r="AP28" s="78">
        <f t="shared" si="101"/>
        <v>0</v>
      </c>
      <c r="AQ28" s="79">
        <f t="shared" si="101"/>
        <v>0</v>
      </c>
      <c r="AR28" s="206"/>
      <c r="AS28" s="108">
        <v>329</v>
      </c>
      <c r="AT28" s="194">
        <f>SUMIFS($H$16:$H$272,$C$16:$C$272,$AS28)</f>
        <v>165500</v>
      </c>
      <c r="AU28" s="194">
        <f>SUMIFS($T$16:$T$272,$C$16:$C$272,$AS28)</f>
        <v>0</v>
      </c>
      <c r="AV28" s="194">
        <f>SUMIFS($AF$16:$AF$272,$C$16:$C$272,$AS28)</f>
        <v>165500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>
      <c r="A29" s="230"/>
      <c r="B29" s="179"/>
      <c r="C29" s="179">
        <v>342</v>
      </c>
      <c r="D29" s="565" t="s">
        <v>80</v>
      </c>
      <c r="E29" s="565"/>
      <c r="F29" s="565"/>
      <c r="G29" s="566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102">SUM(AG29:AQ29)</f>
        <v>0</v>
      </c>
      <c r="AG29" s="29">
        <f>I29+U29</f>
        <v>0</v>
      </c>
      <c r="AH29" s="92">
        <f t="shared" ref="AH29" si="103">J29+V29</f>
        <v>0</v>
      </c>
      <c r="AI29" s="31">
        <f t="shared" ref="AI29" si="104">K29+W29</f>
        <v>0</v>
      </c>
      <c r="AJ29" s="326">
        <f t="shared" ref="AJ29" si="105">L29+X29</f>
        <v>0</v>
      </c>
      <c r="AK29" s="290">
        <f t="shared" ref="AK29" si="106">M29+Y29</f>
        <v>0</v>
      </c>
      <c r="AL29" s="30">
        <f t="shared" ref="AL29" si="107">N29+Z29</f>
        <v>0</v>
      </c>
      <c r="AM29" s="30">
        <f t="shared" ref="AM29" si="108">O29+AA29</f>
        <v>0</v>
      </c>
      <c r="AN29" s="30">
        <f t="shared" ref="AN29" si="109">P29+AB29</f>
        <v>0</v>
      </c>
      <c r="AO29" s="30">
        <f t="shared" ref="AO29" si="110">Q29+AC29</f>
        <v>0</v>
      </c>
      <c r="AP29" s="30">
        <f t="shared" ref="AP29" si="111">R29+AD29</f>
        <v>0</v>
      </c>
      <c r="AQ29" s="31">
        <f t="shared" ref="AQ29" si="112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>
      <c r="A30" s="230"/>
      <c r="B30" s="179"/>
      <c r="C30" s="179">
        <v>343</v>
      </c>
      <c r="D30" s="565" t="s">
        <v>10</v>
      </c>
      <c r="E30" s="565"/>
      <c r="F30" s="565"/>
      <c r="G30" s="566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13">SUM(AG30:AQ30)</f>
        <v>0</v>
      </c>
      <c r="AG30" s="29">
        <f>I30+U30</f>
        <v>0</v>
      </c>
      <c r="AH30" s="92">
        <f t="shared" ref="AH30" si="114">J30+V30</f>
        <v>0</v>
      </c>
      <c r="AI30" s="31">
        <f t="shared" ref="AI30" si="115">K30+W30</f>
        <v>0</v>
      </c>
      <c r="AJ30" s="326">
        <f t="shared" ref="AJ30" si="116">L30+X30</f>
        <v>0</v>
      </c>
      <c r="AK30" s="290">
        <f t="shared" ref="AK30" si="117">M30+Y30</f>
        <v>0</v>
      </c>
      <c r="AL30" s="30">
        <f t="shared" ref="AL30" si="118">N30+Z30</f>
        <v>0</v>
      </c>
      <c r="AM30" s="30">
        <f t="shared" ref="AM30" si="119">O30+AA30</f>
        <v>0</v>
      </c>
      <c r="AN30" s="30">
        <f t="shared" ref="AN30" si="120">P30+AB30</f>
        <v>0</v>
      </c>
      <c r="AO30" s="30">
        <f t="shared" ref="AO30" si="121">Q30+AC30</f>
        <v>0</v>
      </c>
      <c r="AP30" s="30">
        <f t="shared" ref="AP30" si="122">R30+AD30</f>
        <v>0</v>
      </c>
      <c r="AQ30" s="31">
        <f t="shared" ref="AQ30" si="123">S30+AE30</f>
        <v>0</v>
      </c>
      <c r="AR30" s="206"/>
      <c r="AS30" s="108">
        <v>342</v>
      </c>
      <c r="AT30" s="194">
        <f>SUMIFS($H$16:$H$272,$C$16:$C$272,$AS30)</f>
        <v>0</v>
      </c>
      <c r="AU30" s="194">
        <f>SUMIFS($T$16:$T$272,$C$16:$C$272,$AS30)</f>
        <v>0</v>
      </c>
      <c r="AV30" s="194">
        <f>SUMIFS($AF$16:$AF$272,$C$16:$C$272,$AS30)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>
      <c r="A31" s="561">
        <v>35</v>
      </c>
      <c r="B31" s="562"/>
      <c r="C31" s="90"/>
      <c r="D31" s="563" t="s">
        <v>9</v>
      </c>
      <c r="E31" s="563"/>
      <c r="F31" s="563"/>
      <c r="G31" s="564"/>
      <c r="H31" s="75">
        <f>SUM(I31:S31)</f>
        <v>0</v>
      </c>
      <c r="I31" s="77">
        <f>I32</f>
        <v>0</v>
      </c>
      <c r="J31" s="61">
        <f t="shared" ref="J31:S31" si="124">J32</f>
        <v>0</v>
      </c>
      <c r="K31" s="79">
        <f t="shared" si="124"/>
        <v>0</v>
      </c>
      <c r="L31" s="301">
        <f t="shared" si="124"/>
        <v>0</v>
      </c>
      <c r="M31" s="95">
        <f t="shared" si="124"/>
        <v>0</v>
      </c>
      <c r="N31" s="78">
        <f t="shared" si="124"/>
        <v>0</v>
      </c>
      <c r="O31" s="78">
        <f t="shared" si="124"/>
        <v>0</v>
      </c>
      <c r="P31" s="78">
        <f t="shared" si="124"/>
        <v>0</v>
      </c>
      <c r="Q31" s="78">
        <f t="shared" si="124"/>
        <v>0</v>
      </c>
      <c r="R31" s="78">
        <f t="shared" si="124"/>
        <v>0</v>
      </c>
      <c r="S31" s="79">
        <f t="shared" si="124"/>
        <v>0</v>
      </c>
      <c r="T31" s="237">
        <f>SUM(U31:AE31)</f>
        <v>0</v>
      </c>
      <c r="U31" s="77">
        <f>U32</f>
        <v>0</v>
      </c>
      <c r="V31" s="61">
        <f t="shared" ref="V31:AE31" si="125">V32</f>
        <v>0</v>
      </c>
      <c r="W31" s="79">
        <f t="shared" si="125"/>
        <v>0</v>
      </c>
      <c r="X31" s="301">
        <f t="shared" si="125"/>
        <v>0</v>
      </c>
      <c r="Y31" s="95">
        <f t="shared" si="125"/>
        <v>0</v>
      </c>
      <c r="Z31" s="78">
        <f t="shared" si="125"/>
        <v>0</v>
      </c>
      <c r="AA31" s="78">
        <f t="shared" si="125"/>
        <v>0</v>
      </c>
      <c r="AB31" s="78">
        <f t="shared" si="125"/>
        <v>0</v>
      </c>
      <c r="AC31" s="78">
        <f t="shared" si="125"/>
        <v>0</v>
      </c>
      <c r="AD31" s="78">
        <f t="shared" si="125"/>
        <v>0</v>
      </c>
      <c r="AE31" s="79">
        <f t="shared" si="125"/>
        <v>0</v>
      </c>
      <c r="AF31" s="262">
        <f>SUM(AG31:AQ31)</f>
        <v>0</v>
      </c>
      <c r="AG31" s="77">
        <f>AG32</f>
        <v>0</v>
      </c>
      <c r="AH31" s="61">
        <f t="shared" ref="AH31:AQ31" si="126">AH32</f>
        <v>0</v>
      </c>
      <c r="AI31" s="79">
        <f t="shared" si="126"/>
        <v>0</v>
      </c>
      <c r="AJ31" s="301">
        <f t="shared" si="126"/>
        <v>0</v>
      </c>
      <c r="AK31" s="95">
        <f t="shared" si="126"/>
        <v>0</v>
      </c>
      <c r="AL31" s="78">
        <f t="shared" si="126"/>
        <v>0</v>
      </c>
      <c r="AM31" s="78">
        <f t="shared" si="126"/>
        <v>0</v>
      </c>
      <c r="AN31" s="78">
        <f t="shared" si="126"/>
        <v>0</v>
      </c>
      <c r="AO31" s="78">
        <f t="shared" si="126"/>
        <v>0</v>
      </c>
      <c r="AP31" s="78">
        <f t="shared" si="126"/>
        <v>0</v>
      </c>
      <c r="AQ31" s="79">
        <f t="shared" si="126"/>
        <v>0</v>
      </c>
      <c r="AR31" s="206"/>
      <c r="AS31" s="108">
        <v>343</v>
      </c>
      <c r="AT31" s="194">
        <f>SUMIFS($H$16:$H$272,$C$16:$C$272,$AS31)</f>
        <v>5000</v>
      </c>
      <c r="AU31" s="194">
        <f>SUMIFS($T$16:$T$272,$C$16:$C$272,$AS31)</f>
        <v>0</v>
      </c>
      <c r="AV31" s="194">
        <f>SUMIFS($AF$16:$AF$272,$C$16:$C$272,$AS31)</f>
        <v>5000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>
      <c r="A32" s="230"/>
      <c r="B32" s="179"/>
      <c r="C32" s="179">
        <v>353</v>
      </c>
      <c r="D32" s="565" t="s">
        <v>283</v>
      </c>
      <c r="E32" s="565"/>
      <c r="F32" s="565"/>
      <c r="G32" s="566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7">SUM(AG32:AQ32)</f>
        <v>0</v>
      </c>
      <c r="AG32" s="29">
        <f>I32+U32</f>
        <v>0</v>
      </c>
      <c r="AH32" s="92">
        <f t="shared" ref="AH32" si="128">J32+V32</f>
        <v>0</v>
      </c>
      <c r="AI32" s="31">
        <f t="shared" ref="AI32" si="129">K32+W32</f>
        <v>0</v>
      </c>
      <c r="AJ32" s="326">
        <f t="shared" ref="AJ32" si="130">L32+X32</f>
        <v>0</v>
      </c>
      <c r="AK32" s="290">
        <f t="shared" ref="AK32" si="131">M32+Y32</f>
        <v>0</v>
      </c>
      <c r="AL32" s="30">
        <f t="shared" ref="AL32" si="132">N32+Z32</f>
        <v>0</v>
      </c>
      <c r="AM32" s="30">
        <f t="shared" ref="AM32" si="133">O32+AA32</f>
        <v>0</v>
      </c>
      <c r="AN32" s="30">
        <f t="shared" ref="AN32" si="134">P32+AB32</f>
        <v>0</v>
      </c>
      <c r="AO32" s="30">
        <f t="shared" ref="AO32" si="135">Q32+AC32</f>
        <v>0</v>
      </c>
      <c r="AP32" s="30">
        <f t="shared" ref="AP32" si="136">R32+AD32</f>
        <v>0</v>
      </c>
      <c r="AQ32" s="31">
        <f t="shared" ref="AQ32" si="137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>
      <c r="A33" s="561">
        <v>36</v>
      </c>
      <c r="B33" s="562"/>
      <c r="C33" s="90"/>
      <c r="D33" s="563" t="s">
        <v>260</v>
      </c>
      <c r="E33" s="563"/>
      <c r="F33" s="563"/>
      <c r="G33" s="564"/>
      <c r="H33" s="75">
        <f t="shared" si="85"/>
        <v>0</v>
      </c>
      <c r="I33" s="77">
        <f>I34</f>
        <v>0</v>
      </c>
      <c r="J33" s="61">
        <f t="shared" ref="J33:S33" si="138">J34</f>
        <v>0</v>
      </c>
      <c r="K33" s="79">
        <f t="shared" si="138"/>
        <v>0</v>
      </c>
      <c r="L33" s="301">
        <f t="shared" si="138"/>
        <v>0</v>
      </c>
      <c r="M33" s="95">
        <f t="shared" si="138"/>
        <v>0</v>
      </c>
      <c r="N33" s="78">
        <f t="shared" si="138"/>
        <v>0</v>
      </c>
      <c r="O33" s="78">
        <f t="shared" si="138"/>
        <v>0</v>
      </c>
      <c r="P33" s="78">
        <f t="shared" si="138"/>
        <v>0</v>
      </c>
      <c r="Q33" s="78">
        <f t="shared" si="138"/>
        <v>0</v>
      </c>
      <c r="R33" s="78">
        <f t="shared" si="138"/>
        <v>0</v>
      </c>
      <c r="S33" s="79">
        <f t="shared" si="138"/>
        <v>0</v>
      </c>
      <c r="T33" s="237">
        <f t="shared" si="86"/>
        <v>0</v>
      </c>
      <c r="U33" s="77">
        <f>U34</f>
        <v>0</v>
      </c>
      <c r="V33" s="61">
        <f t="shared" ref="V33:AE33" si="139">V34</f>
        <v>0</v>
      </c>
      <c r="W33" s="79">
        <f t="shared" si="139"/>
        <v>0</v>
      </c>
      <c r="X33" s="301">
        <f t="shared" si="139"/>
        <v>0</v>
      </c>
      <c r="Y33" s="95">
        <f t="shared" si="139"/>
        <v>0</v>
      </c>
      <c r="Z33" s="78">
        <f t="shared" si="139"/>
        <v>0</v>
      </c>
      <c r="AA33" s="78">
        <f t="shared" si="139"/>
        <v>0</v>
      </c>
      <c r="AB33" s="78">
        <f t="shared" si="139"/>
        <v>0</v>
      </c>
      <c r="AC33" s="78">
        <f t="shared" si="139"/>
        <v>0</v>
      </c>
      <c r="AD33" s="78">
        <f t="shared" si="139"/>
        <v>0</v>
      </c>
      <c r="AE33" s="79">
        <f t="shared" si="139"/>
        <v>0</v>
      </c>
      <c r="AF33" s="262">
        <f t="shared" si="100"/>
        <v>0</v>
      </c>
      <c r="AG33" s="315">
        <f>AG34</f>
        <v>0</v>
      </c>
      <c r="AH33" s="263">
        <f t="shared" ref="AH33:AQ33" si="140">AH34</f>
        <v>0</v>
      </c>
      <c r="AI33" s="239">
        <f t="shared" si="140"/>
        <v>0</v>
      </c>
      <c r="AJ33" s="303">
        <f t="shared" si="140"/>
        <v>0</v>
      </c>
      <c r="AK33" s="240">
        <f t="shared" si="140"/>
        <v>0</v>
      </c>
      <c r="AL33" s="241">
        <f t="shared" si="140"/>
        <v>0</v>
      </c>
      <c r="AM33" s="241">
        <f t="shared" si="140"/>
        <v>0</v>
      </c>
      <c r="AN33" s="241">
        <f t="shared" si="140"/>
        <v>0</v>
      </c>
      <c r="AO33" s="241">
        <f t="shared" si="140"/>
        <v>0</v>
      </c>
      <c r="AP33" s="241">
        <f t="shared" si="140"/>
        <v>0</v>
      </c>
      <c r="AQ33" s="239">
        <f t="shared" si="140"/>
        <v>0</v>
      </c>
      <c r="AR33" s="206"/>
      <c r="AS33" s="108">
        <v>353</v>
      </c>
      <c r="AT33" s="194">
        <f>SUMIFS($H$16:$H$272,$C$16:$C$272,$AS33)</f>
        <v>0</v>
      </c>
      <c r="AU33" s="194">
        <f>SUMIFS($T$16:$T$272,$C$16:$C$272,$AS33)</f>
        <v>0</v>
      </c>
      <c r="AV33" s="194">
        <f>SUMIFS($AF$16:$AF$272,$C$16:$C$272,$AS33)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>
      <c r="A34" s="230"/>
      <c r="B34" s="179"/>
      <c r="C34" s="179">
        <v>369</v>
      </c>
      <c r="D34" s="565" t="s">
        <v>184</v>
      </c>
      <c r="E34" s="565"/>
      <c r="F34" s="565"/>
      <c r="G34" s="566"/>
      <c r="H34" s="76">
        <f t="shared" si="85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6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41">SUM(AG34:AQ34)</f>
        <v>0</v>
      </c>
      <c r="AG34" s="29">
        <f>I34+U34</f>
        <v>0</v>
      </c>
      <c r="AH34" s="92">
        <f t="shared" ref="AH34" si="142">J34+V34</f>
        <v>0</v>
      </c>
      <c r="AI34" s="31">
        <f t="shared" ref="AI34" si="143">K34+W34</f>
        <v>0</v>
      </c>
      <c r="AJ34" s="326">
        <f t="shared" ref="AJ34" si="144">L34+X34</f>
        <v>0</v>
      </c>
      <c r="AK34" s="290">
        <f t="shared" ref="AK34" si="145">M34+Y34</f>
        <v>0</v>
      </c>
      <c r="AL34" s="30">
        <f t="shared" ref="AL34" si="146">N34+Z34</f>
        <v>0</v>
      </c>
      <c r="AM34" s="30">
        <f t="shared" ref="AM34" si="147">O34+AA34</f>
        <v>0</v>
      </c>
      <c r="AN34" s="30">
        <f t="shared" ref="AN34" si="148">P34+AB34</f>
        <v>0</v>
      </c>
      <c r="AO34" s="30">
        <f t="shared" ref="AO34" si="149">Q34+AC34</f>
        <v>0</v>
      </c>
      <c r="AP34" s="30">
        <f t="shared" ref="AP34" si="150">R34+AD34</f>
        <v>0</v>
      </c>
      <c r="AQ34" s="31">
        <f t="shared" ref="AQ34" si="151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>
      <c r="A35" s="483">
        <v>4</v>
      </c>
      <c r="B35" s="66"/>
      <c r="C35" s="66"/>
      <c r="D35" s="567" t="s">
        <v>17</v>
      </c>
      <c r="E35" s="567"/>
      <c r="F35" s="567"/>
      <c r="G35" s="568"/>
      <c r="H35" s="75">
        <f t="shared" si="85"/>
        <v>0</v>
      </c>
      <c r="I35" s="77">
        <f>I36+I42</f>
        <v>0</v>
      </c>
      <c r="J35" s="61">
        <f>J36+J42</f>
        <v>0</v>
      </c>
      <c r="K35" s="79">
        <f t="shared" ref="K35:S35" si="152">K36+K42</f>
        <v>0</v>
      </c>
      <c r="L35" s="301">
        <f t="shared" si="152"/>
        <v>0</v>
      </c>
      <c r="M35" s="95">
        <f t="shared" si="152"/>
        <v>0</v>
      </c>
      <c r="N35" s="78">
        <f t="shared" si="152"/>
        <v>0</v>
      </c>
      <c r="O35" s="78">
        <f t="shared" si="152"/>
        <v>0</v>
      </c>
      <c r="P35" s="78">
        <f t="shared" si="152"/>
        <v>0</v>
      </c>
      <c r="Q35" s="78">
        <f t="shared" si="152"/>
        <v>0</v>
      </c>
      <c r="R35" s="78">
        <f t="shared" si="152"/>
        <v>0</v>
      </c>
      <c r="S35" s="79">
        <f t="shared" si="152"/>
        <v>0</v>
      </c>
      <c r="T35" s="237">
        <f t="shared" si="86"/>
        <v>0</v>
      </c>
      <c r="U35" s="77">
        <f>U36+U42</f>
        <v>0</v>
      </c>
      <c r="V35" s="61">
        <f>V36+V42</f>
        <v>0</v>
      </c>
      <c r="W35" s="79">
        <f t="shared" ref="W35:AE35" si="153">W36+W42</f>
        <v>0</v>
      </c>
      <c r="X35" s="301">
        <f t="shared" si="153"/>
        <v>0</v>
      </c>
      <c r="Y35" s="95">
        <f t="shared" si="153"/>
        <v>0</v>
      </c>
      <c r="Z35" s="78">
        <f t="shared" si="153"/>
        <v>0</v>
      </c>
      <c r="AA35" s="78">
        <f t="shared" si="153"/>
        <v>0</v>
      </c>
      <c r="AB35" s="78">
        <f t="shared" si="153"/>
        <v>0</v>
      </c>
      <c r="AC35" s="78">
        <f t="shared" si="153"/>
        <v>0</v>
      </c>
      <c r="AD35" s="78">
        <f t="shared" si="153"/>
        <v>0</v>
      </c>
      <c r="AE35" s="79">
        <f t="shared" si="153"/>
        <v>0</v>
      </c>
      <c r="AF35" s="262">
        <f t="shared" si="100"/>
        <v>0</v>
      </c>
      <c r="AG35" s="315">
        <f>AG36+AG42</f>
        <v>0</v>
      </c>
      <c r="AH35" s="263">
        <f>AH36+AH42</f>
        <v>0</v>
      </c>
      <c r="AI35" s="239">
        <f t="shared" ref="AI35:AQ35" si="154">AI36+AI42</f>
        <v>0</v>
      </c>
      <c r="AJ35" s="303">
        <f t="shared" si="154"/>
        <v>0</v>
      </c>
      <c r="AK35" s="240">
        <f t="shared" si="154"/>
        <v>0</v>
      </c>
      <c r="AL35" s="241">
        <f t="shared" si="154"/>
        <v>0</v>
      </c>
      <c r="AM35" s="241">
        <f t="shared" si="154"/>
        <v>0</v>
      </c>
      <c r="AN35" s="241">
        <f t="shared" si="154"/>
        <v>0</v>
      </c>
      <c r="AO35" s="241">
        <f t="shared" si="154"/>
        <v>0</v>
      </c>
      <c r="AP35" s="241">
        <f t="shared" si="154"/>
        <v>0</v>
      </c>
      <c r="AQ35" s="239">
        <f t="shared" si="154"/>
        <v>0</v>
      </c>
      <c r="AR35" s="206"/>
      <c r="AS35" s="108">
        <v>368</v>
      </c>
      <c r="AT35" s="194">
        <f>SUMIFS($H$16:$H$272,$C$16:$C$272,$AS35)</f>
        <v>0</v>
      </c>
      <c r="AU35" s="194">
        <f>SUMIFS($T$16:$T$272,$C$16:$C$272,$AS35)</f>
        <v>0</v>
      </c>
      <c r="AV35" s="194">
        <f>SUMIFS($AF$16:$AF$272,$C$16:$C$272,$AS35)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>
      <c r="A36" s="561">
        <v>42</v>
      </c>
      <c r="B36" s="562"/>
      <c r="C36" s="484"/>
      <c r="D36" s="563" t="s">
        <v>45</v>
      </c>
      <c r="E36" s="563"/>
      <c r="F36" s="563"/>
      <c r="G36" s="564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5">SUM(K37:K41)</f>
        <v>0</v>
      </c>
      <c r="L36" s="301">
        <f t="shared" si="155"/>
        <v>0</v>
      </c>
      <c r="M36" s="95">
        <f t="shared" si="155"/>
        <v>0</v>
      </c>
      <c r="N36" s="78">
        <f t="shared" si="155"/>
        <v>0</v>
      </c>
      <c r="O36" s="78">
        <f t="shared" si="155"/>
        <v>0</v>
      </c>
      <c r="P36" s="78">
        <f t="shared" si="155"/>
        <v>0</v>
      </c>
      <c r="Q36" s="78">
        <f t="shared" si="155"/>
        <v>0</v>
      </c>
      <c r="R36" s="78">
        <f t="shared" si="155"/>
        <v>0</v>
      </c>
      <c r="S36" s="79">
        <f t="shared" si="155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6">SUM(W37:W41)</f>
        <v>0</v>
      </c>
      <c r="X36" s="301">
        <f t="shared" si="156"/>
        <v>0</v>
      </c>
      <c r="Y36" s="95">
        <f t="shared" si="156"/>
        <v>0</v>
      </c>
      <c r="Z36" s="78">
        <f t="shared" si="156"/>
        <v>0</v>
      </c>
      <c r="AA36" s="78">
        <f t="shared" si="156"/>
        <v>0</v>
      </c>
      <c r="AB36" s="78">
        <f t="shared" si="156"/>
        <v>0</v>
      </c>
      <c r="AC36" s="78">
        <f t="shared" si="156"/>
        <v>0</v>
      </c>
      <c r="AD36" s="78">
        <f t="shared" si="156"/>
        <v>0</v>
      </c>
      <c r="AE36" s="79">
        <f t="shared" si="156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7">SUM(AI37:AI41)</f>
        <v>0</v>
      </c>
      <c r="AJ36" s="303">
        <f t="shared" si="157"/>
        <v>0</v>
      </c>
      <c r="AK36" s="240">
        <f t="shared" si="157"/>
        <v>0</v>
      </c>
      <c r="AL36" s="241">
        <f t="shared" si="157"/>
        <v>0</v>
      </c>
      <c r="AM36" s="241">
        <f t="shared" si="157"/>
        <v>0</v>
      </c>
      <c r="AN36" s="241">
        <f t="shared" si="157"/>
        <v>0</v>
      </c>
      <c r="AO36" s="241">
        <f t="shared" si="157"/>
        <v>0</v>
      </c>
      <c r="AP36" s="241">
        <f t="shared" si="157"/>
        <v>0</v>
      </c>
      <c r="AQ36" s="239">
        <f t="shared" si="157"/>
        <v>0</v>
      </c>
      <c r="AR36" s="206"/>
      <c r="AS36" s="488">
        <v>369</v>
      </c>
      <c r="AT36" s="194">
        <f>SUMIFS($H$16:$H$272,$C$16:$C$272,$AS36)</f>
        <v>0</v>
      </c>
      <c r="AU36" s="194">
        <f>SUMIFS($T$16:$T$272,$C$16:$C$272,$AS36)</f>
        <v>0</v>
      </c>
      <c r="AV36" s="194">
        <f>SUMIFS($AF$16:$AF$272,$C$16:$C$272,$AS36)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>
      <c r="A37" s="230"/>
      <c r="B37" s="179"/>
      <c r="C37" s="179">
        <v>421</v>
      </c>
      <c r="D37" s="565" t="s">
        <v>71</v>
      </c>
      <c r="E37" s="565"/>
      <c r="F37" s="565"/>
      <c r="G37" s="566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8">SUM(AG37:AQ37)</f>
        <v>0</v>
      </c>
      <c r="AG37" s="29">
        <f>I37+U37</f>
        <v>0</v>
      </c>
      <c r="AH37" s="92">
        <f t="shared" ref="AH37" si="159">J37+V37</f>
        <v>0</v>
      </c>
      <c r="AI37" s="31">
        <f t="shared" ref="AI37" si="160">K37+W37</f>
        <v>0</v>
      </c>
      <c r="AJ37" s="326">
        <f t="shared" ref="AJ37" si="161">L37+X37</f>
        <v>0</v>
      </c>
      <c r="AK37" s="290">
        <f t="shared" ref="AK37" si="162">M37+Y37</f>
        <v>0</v>
      </c>
      <c r="AL37" s="30">
        <f t="shared" ref="AL37" si="163">N37+Z37</f>
        <v>0</v>
      </c>
      <c r="AM37" s="30">
        <f t="shared" ref="AM37" si="164">O37+AA37</f>
        <v>0</v>
      </c>
      <c r="AN37" s="30">
        <f t="shared" ref="AN37" si="165">P37+AB37</f>
        <v>0</v>
      </c>
      <c r="AO37" s="30">
        <f t="shared" ref="AO37" si="166">Q37+AC37</f>
        <v>0</v>
      </c>
      <c r="AP37" s="30">
        <f t="shared" ref="AP37" si="167">R37+AD37</f>
        <v>0</v>
      </c>
      <c r="AQ37" s="31">
        <f t="shared" ref="AQ37" si="168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>
      <c r="A38" s="230"/>
      <c r="B38" s="179"/>
      <c r="C38" s="179">
        <v>422</v>
      </c>
      <c r="D38" s="565" t="s">
        <v>11</v>
      </c>
      <c r="E38" s="565"/>
      <c r="F38" s="565"/>
      <c r="G38" s="566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9">SUM(AG38:AQ38)</f>
        <v>0</v>
      </c>
      <c r="AG38" s="29">
        <f>I38+U38</f>
        <v>0</v>
      </c>
      <c r="AH38" s="92">
        <f t="shared" ref="AH38" si="170">J38+V38</f>
        <v>0</v>
      </c>
      <c r="AI38" s="31">
        <f t="shared" ref="AI38" si="171">K38+W38</f>
        <v>0</v>
      </c>
      <c r="AJ38" s="326">
        <f t="shared" ref="AJ38" si="172">L38+X38</f>
        <v>0</v>
      </c>
      <c r="AK38" s="290">
        <f t="shared" ref="AK38" si="173">M38+Y38</f>
        <v>0</v>
      </c>
      <c r="AL38" s="30">
        <f t="shared" ref="AL38" si="174">N38+Z38</f>
        <v>0</v>
      </c>
      <c r="AM38" s="30">
        <f t="shared" ref="AM38" si="175">O38+AA38</f>
        <v>0</v>
      </c>
      <c r="AN38" s="30">
        <f t="shared" ref="AN38" si="176">P38+AB38</f>
        <v>0</v>
      </c>
      <c r="AO38" s="30">
        <f t="shared" ref="AO38" si="177">Q38+AC38</f>
        <v>0</v>
      </c>
      <c r="AP38" s="30">
        <f t="shared" ref="AP38" si="178">R38+AD38</f>
        <v>0</v>
      </c>
      <c r="AQ38" s="31">
        <f t="shared" ref="AQ38" si="179">S38+AE38</f>
        <v>0</v>
      </c>
      <c r="AR38" s="206"/>
      <c r="AS38" s="488">
        <v>381</v>
      </c>
      <c r="AT38" s="194">
        <f>SUMIFS($H$16:$H$272,$C$16:$C$272,$AS38)</f>
        <v>0</v>
      </c>
      <c r="AU38" s="194">
        <f>SUMIFS($T$16:$T$272,$C$16:$C$272,$AS38)</f>
        <v>0</v>
      </c>
      <c r="AV38" s="194">
        <f>SUMIFS($AF$16:$AF$272,$C$16:$C$272,$AS38)</f>
        <v>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>
      <c r="A39" s="230"/>
      <c r="B39" s="179"/>
      <c r="C39" s="179">
        <v>423</v>
      </c>
      <c r="D39" s="565" t="s">
        <v>89</v>
      </c>
      <c r="E39" s="565"/>
      <c r="F39" s="565"/>
      <c r="G39" s="566"/>
      <c r="H39" s="76">
        <f t="shared" ref="H39:H44" si="180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81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82">SUM(AG39:AQ39)</f>
        <v>0</v>
      </c>
      <c r="AG39" s="29">
        <f>I39+U39</f>
        <v>0</v>
      </c>
      <c r="AH39" s="92">
        <f t="shared" ref="AH39" si="183">J39+V39</f>
        <v>0</v>
      </c>
      <c r="AI39" s="31">
        <f t="shared" ref="AI39" si="184">K39+W39</f>
        <v>0</v>
      </c>
      <c r="AJ39" s="326">
        <f t="shared" ref="AJ39" si="185">L39+X39</f>
        <v>0</v>
      </c>
      <c r="AK39" s="290">
        <f t="shared" ref="AK39" si="186">M39+Y39</f>
        <v>0</v>
      </c>
      <c r="AL39" s="30">
        <f t="shared" ref="AL39" si="187">N39+Z39</f>
        <v>0</v>
      </c>
      <c r="AM39" s="30">
        <f t="shared" ref="AM39" si="188">O39+AA39</f>
        <v>0</v>
      </c>
      <c r="AN39" s="30">
        <f t="shared" ref="AN39" si="189">P39+AB39</f>
        <v>0</v>
      </c>
      <c r="AO39" s="30">
        <f t="shared" ref="AO39" si="190">Q39+AC39</f>
        <v>0</v>
      </c>
      <c r="AP39" s="30">
        <f t="shared" ref="AP39" si="191">R39+AD39</f>
        <v>0</v>
      </c>
      <c r="AQ39" s="31">
        <f t="shared" ref="AQ39" si="192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>
      <c r="A40" s="225"/>
      <c r="B40" s="279"/>
      <c r="C40" s="279">
        <v>424</v>
      </c>
      <c r="D40" s="565" t="s">
        <v>46</v>
      </c>
      <c r="E40" s="565"/>
      <c r="F40" s="565"/>
      <c r="G40" s="566"/>
      <c r="H40" s="76">
        <f t="shared" si="180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81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93">SUM(AG40:AQ40)</f>
        <v>0</v>
      </c>
      <c r="AG40" s="29">
        <f>I40+U40</f>
        <v>0</v>
      </c>
      <c r="AH40" s="92">
        <f t="shared" ref="AH40" si="194">J40+V40</f>
        <v>0</v>
      </c>
      <c r="AI40" s="31">
        <f t="shared" ref="AI40" si="195">K40+W40</f>
        <v>0</v>
      </c>
      <c r="AJ40" s="326">
        <f t="shared" ref="AJ40" si="196">L40+X40</f>
        <v>0</v>
      </c>
      <c r="AK40" s="290">
        <f t="shared" ref="AK40" si="197">M40+Y40</f>
        <v>0</v>
      </c>
      <c r="AL40" s="30">
        <f t="shared" ref="AL40" si="198">N40+Z40</f>
        <v>0</v>
      </c>
      <c r="AM40" s="30">
        <f t="shared" ref="AM40" si="199">O40+AA40</f>
        <v>0</v>
      </c>
      <c r="AN40" s="30">
        <f t="shared" ref="AN40" si="200">P40+AB40</f>
        <v>0</v>
      </c>
      <c r="AO40" s="30">
        <f t="shared" ref="AO40" si="201">Q40+AC40</f>
        <v>0</v>
      </c>
      <c r="AP40" s="30">
        <f t="shared" ref="AP40" si="202">R40+AD40</f>
        <v>0</v>
      </c>
      <c r="AQ40" s="31">
        <f t="shared" ref="AQ40" si="203">S40+AE40</f>
        <v>0</v>
      </c>
      <c r="AR40" s="206"/>
      <c r="AS40" s="107">
        <v>421</v>
      </c>
      <c r="AT40" s="194">
        <f>SUMIFS($H$16:$H$272,$C$16:$C$272,$AS40)</f>
        <v>0</v>
      </c>
      <c r="AU40" s="194">
        <f>SUMIFS($T$16:$T$272,$C$16:$C$272,$AS40)</f>
        <v>0</v>
      </c>
      <c r="AV40" s="194">
        <f>SUMIFS($AF$16:$AF$272,$C$16:$C$272,$AS40)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>
      <c r="A41" s="230"/>
      <c r="B41" s="179"/>
      <c r="C41" s="179">
        <v>426</v>
      </c>
      <c r="D41" s="565" t="s">
        <v>85</v>
      </c>
      <c r="E41" s="565"/>
      <c r="F41" s="565"/>
      <c r="G41" s="566"/>
      <c r="H41" s="76">
        <f t="shared" si="180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81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4">SUM(AG41:AQ41)</f>
        <v>0</v>
      </c>
      <c r="AG41" s="29">
        <f>I41+U41</f>
        <v>0</v>
      </c>
      <c r="AH41" s="92">
        <f t="shared" ref="AH41" si="205">J41+V41</f>
        <v>0</v>
      </c>
      <c r="AI41" s="31">
        <f t="shared" ref="AI41" si="206">K41+W41</f>
        <v>0</v>
      </c>
      <c r="AJ41" s="326">
        <f t="shared" ref="AJ41" si="207">L41+X41</f>
        <v>0</v>
      </c>
      <c r="AK41" s="290">
        <f t="shared" ref="AK41" si="208">M41+Y41</f>
        <v>0</v>
      </c>
      <c r="AL41" s="30">
        <f t="shared" ref="AL41" si="209">N41+Z41</f>
        <v>0</v>
      </c>
      <c r="AM41" s="30">
        <f t="shared" ref="AM41" si="210">O41+AA41</f>
        <v>0</v>
      </c>
      <c r="AN41" s="30">
        <f t="shared" ref="AN41" si="211">P41+AB41</f>
        <v>0</v>
      </c>
      <c r="AO41" s="30">
        <f t="shared" ref="AO41" si="212">Q41+AC41</f>
        <v>0</v>
      </c>
      <c r="AP41" s="30">
        <f t="shared" ref="AP41" si="213">R41+AD41</f>
        <v>0</v>
      </c>
      <c r="AQ41" s="31">
        <f t="shared" ref="AQ41" si="214">S41+AE41</f>
        <v>0</v>
      </c>
      <c r="AR41" s="206"/>
      <c r="AS41" s="107">
        <v>422</v>
      </c>
      <c r="AT41" s="194">
        <f>SUMIFS($H$16:$H$272,$C$16:$C$272,$AS41)</f>
        <v>175000</v>
      </c>
      <c r="AU41" s="194">
        <f>SUMIFS($T$16:$T$272,$C$16:$C$272,$AS41)</f>
        <v>0</v>
      </c>
      <c r="AV41" s="194">
        <f>SUMIFS($AF$16:$AF$272,$C$16:$C$272,$AS41)</f>
        <v>175000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>
      <c r="A42" s="538">
        <v>45</v>
      </c>
      <c r="B42" s="539"/>
      <c r="C42" s="482"/>
      <c r="D42" s="536" t="s">
        <v>86</v>
      </c>
      <c r="E42" s="536"/>
      <c r="F42" s="536"/>
      <c r="G42" s="537"/>
      <c r="H42" s="237">
        <f t="shared" si="180"/>
        <v>0</v>
      </c>
      <c r="I42" s="263">
        <f t="shared" ref="I42:S42" si="215">I43+I44</f>
        <v>0</v>
      </c>
      <c r="J42" s="263">
        <f t="shared" si="215"/>
        <v>0</v>
      </c>
      <c r="K42" s="239">
        <f t="shared" si="215"/>
        <v>0</v>
      </c>
      <c r="L42" s="303">
        <f t="shared" si="215"/>
        <v>0</v>
      </c>
      <c r="M42" s="240">
        <f t="shared" si="215"/>
        <v>0</v>
      </c>
      <c r="N42" s="241">
        <f t="shared" si="215"/>
        <v>0</v>
      </c>
      <c r="O42" s="241">
        <f t="shared" si="215"/>
        <v>0</v>
      </c>
      <c r="P42" s="241">
        <f t="shared" si="215"/>
        <v>0</v>
      </c>
      <c r="Q42" s="241">
        <f t="shared" si="215"/>
        <v>0</v>
      </c>
      <c r="R42" s="241">
        <f t="shared" si="215"/>
        <v>0</v>
      </c>
      <c r="S42" s="242">
        <f t="shared" si="215"/>
        <v>0</v>
      </c>
      <c r="T42" s="237">
        <f t="shared" si="181"/>
        <v>0</v>
      </c>
      <c r="U42" s="263">
        <f t="shared" ref="U42:AE42" si="216">U43+U44</f>
        <v>0</v>
      </c>
      <c r="V42" s="241">
        <f t="shared" si="216"/>
        <v>0</v>
      </c>
      <c r="W42" s="239">
        <f t="shared" si="216"/>
        <v>0</v>
      </c>
      <c r="X42" s="303">
        <f t="shared" si="216"/>
        <v>0</v>
      </c>
      <c r="Y42" s="240">
        <f t="shared" si="216"/>
        <v>0</v>
      </c>
      <c r="Z42" s="241">
        <f t="shared" si="216"/>
        <v>0</v>
      </c>
      <c r="AA42" s="241">
        <f t="shared" si="216"/>
        <v>0</v>
      </c>
      <c r="AB42" s="241">
        <f t="shared" si="216"/>
        <v>0</v>
      </c>
      <c r="AC42" s="241">
        <f t="shared" si="216"/>
        <v>0</v>
      </c>
      <c r="AD42" s="241">
        <f t="shared" si="216"/>
        <v>0</v>
      </c>
      <c r="AE42" s="242">
        <f t="shared" si="216"/>
        <v>0</v>
      </c>
      <c r="AF42" s="262">
        <f t="shared" ref="AF42" si="217">SUM(AG42:AQ42)</f>
        <v>0</v>
      </c>
      <c r="AG42" s="238">
        <f t="shared" ref="AG42:AQ42" si="218">AG43+AG44</f>
        <v>0</v>
      </c>
      <c r="AH42" s="241">
        <f t="shared" si="218"/>
        <v>0</v>
      </c>
      <c r="AI42" s="239">
        <f t="shared" si="218"/>
        <v>0</v>
      </c>
      <c r="AJ42" s="303">
        <f t="shared" si="218"/>
        <v>0</v>
      </c>
      <c r="AK42" s="240">
        <f t="shared" si="218"/>
        <v>0</v>
      </c>
      <c r="AL42" s="241">
        <f t="shared" si="218"/>
        <v>0</v>
      </c>
      <c r="AM42" s="241">
        <f t="shared" si="218"/>
        <v>0</v>
      </c>
      <c r="AN42" s="241">
        <f t="shared" si="218"/>
        <v>0</v>
      </c>
      <c r="AO42" s="241">
        <f t="shared" si="218"/>
        <v>0</v>
      </c>
      <c r="AP42" s="241">
        <f t="shared" si="218"/>
        <v>0</v>
      </c>
      <c r="AQ42" s="242">
        <f t="shared" si="218"/>
        <v>0</v>
      </c>
      <c r="AR42" s="206"/>
      <c r="AS42" s="108">
        <v>423</v>
      </c>
      <c r="AT42" s="194">
        <f>SUMIFS($H$16:$H$272,$C$16:$C$272,$AS42)</f>
        <v>0</v>
      </c>
      <c r="AU42" s="194">
        <f>SUMIFS($T$16:$T$272,$C$16:$C$272,$AS42)</f>
        <v>0</v>
      </c>
      <c r="AV42" s="194">
        <f>SUMIFS($AF$16:$AF$272,$C$16:$C$272,$AS42)</f>
        <v>0</v>
      </c>
      <c r="AW42" s="72"/>
      <c r="AX42" s="108"/>
      <c r="AY42" s="108"/>
    </row>
    <row r="43" spans="1:136" s="72" customFormat="1" ht="15" customHeight="1">
      <c r="A43" s="230"/>
      <c r="B43" s="179"/>
      <c r="C43" s="179">
        <v>451</v>
      </c>
      <c r="D43" s="565" t="s">
        <v>87</v>
      </c>
      <c r="E43" s="565"/>
      <c r="F43" s="565"/>
      <c r="G43" s="566"/>
      <c r="H43" s="76">
        <f t="shared" si="180"/>
        <v>0</v>
      </c>
      <c r="I43" s="80"/>
      <c r="J43" s="94"/>
      <c r="K43" s="82"/>
      <c r="L43" s="302"/>
      <c r="M43" s="118"/>
      <c r="N43" s="81"/>
      <c r="O43" s="81"/>
      <c r="P43" s="81"/>
      <c r="Q43" s="81"/>
      <c r="R43" s="81"/>
      <c r="S43" s="82"/>
      <c r="T43" s="487">
        <f t="shared" si="181"/>
        <v>0</v>
      </c>
      <c r="U43" s="80"/>
      <c r="V43" s="94"/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9">SUM(AG43:AQ43)</f>
        <v>0</v>
      </c>
      <c r="AG43" s="29">
        <f>I43+U43</f>
        <v>0</v>
      </c>
      <c r="AH43" s="92">
        <f t="shared" ref="AH43" si="220">J43+V43</f>
        <v>0</v>
      </c>
      <c r="AI43" s="31">
        <f t="shared" ref="AI43" si="221">K43+W43</f>
        <v>0</v>
      </c>
      <c r="AJ43" s="326">
        <f t="shared" ref="AJ43" si="222">L43+X43</f>
        <v>0</v>
      </c>
      <c r="AK43" s="290">
        <f t="shared" ref="AK43" si="223">M43+Y43</f>
        <v>0</v>
      </c>
      <c r="AL43" s="30">
        <f t="shared" ref="AL43" si="224">N43+Z43</f>
        <v>0</v>
      </c>
      <c r="AM43" s="30">
        <f t="shared" ref="AM43" si="225">O43+AA43</f>
        <v>0</v>
      </c>
      <c r="AN43" s="30">
        <f t="shared" ref="AN43" si="226">P43+AB43</f>
        <v>0</v>
      </c>
      <c r="AO43" s="30">
        <f t="shared" ref="AO43" si="227">Q43+AC43</f>
        <v>0</v>
      </c>
      <c r="AP43" s="30">
        <f t="shared" ref="AP43" si="228">R43+AD43</f>
        <v>0</v>
      </c>
      <c r="AQ43" s="31">
        <f t="shared" ref="AQ43" si="229">S43+AE43</f>
        <v>0</v>
      </c>
      <c r="AR43" s="206"/>
      <c r="AS43" s="108">
        <v>424</v>
      </c>
      <c r="AT43" s="194">
        <f>SUMIFS($H$16:$H$272,$C$16:$C$272,$AS43)</f>
        <v>3000</v>
      </c>
      <c r="AU43" s="194">
        <f>SUMIFS($T$16:$T$272,$C$16:$C$272,$AS43)</f>
        <v>0</v>
      </c>
      <c r="AV43" s="194">
        <f>SUMIFS($AF$16:$AF$272,$C$16:$C$272,$AS43)</f>
        <v>3000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>
      <c r="A44" s="230"/>
      <c r="B44" s="179"/>
      <c r="C44" s="179">
        <v>452</v>
      </c>
      <c r="D44" s="565" t="s">
        <v>91</v>
      </c>
      <c r="E44" s="565"/>
      <c r="F44" s="565"/>
      <c r="G44" s="566"/>
      <c r="H44" s="76">
        <f t="shared" si="180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81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30">SUM(AG44:AQ44)</f>
        <v>0</v>
      </c>
      <c r="AG44" s="29">
        <f>I44+U44</f>
        <v>0</v>
      </c>
      <c r="AH44" s="92">
        <f t="shared" ref="AH44" si="231">J44+V44</f>
        <v>0</v>
      </c>
      <c r="AI44" s="31">
        <f t="shared" ref="AI44" si="232">K44+W44</f>
        <v>0</v>
      </c>
      <c r="AJ44" s="326">
        <f t="shared" ref="AJ44" si="233">L44+X44</f>
        <v>0</v>
      </c>
      <c r="AK44" s="290">
        <f t="shared" ref="AK44" si="234">M44+Y44</f>
        <v>0</v>
      </c>
      <c r="AL44" s="30">
        <f t="shared" ref="AL44" si="235">N44+Z44</f>
        <v>0</v>
      </c>
      <c r="AM44" s="30">
        <f t="shared" ref="AM44" si="236">O44+AA44</f>
        <v>0</v>
      </c>
      <c r="AN44" s="30">
        <f t="shared" ref="AN44" si="237">P44+AB44</f>
        <v>0</v>
      </c>
      <c r="AO44" s="30">
        <f t="shared" ref="AO44" si="238">Q44+AC44</f>
        <v>0</v>
      </c>
      <c r="AP44" s="30">
        <f t="shared" ref="AP44" si="239">R44+AD44</f>
        <v>0</v>
      </c>
      <c r="AQ44" s="31">
        <f t="shared" ref="AQ44" si="240">S44+AE44</f>
        <v>0</v>
      </c>
      <c r="AR44" s="206"/>
      <c r="AS44" s="108">
        <v>426</v>
      </c>
      <c r="AT44" s="194">
        <f>SUMIFS($H$16:$H$272,$C$16:$C$272,$AS44)</f>
        <v>0</v>
      </c>
      <c r="AU44" s="194">
        <f>SUMIFS($T$16:$T$272,$C$16:$C$272,$AS44)</f>
        <v>0</v>
      </c>
      <c r="AV44" s="194">
        <f>SUMIFS($AF$16:$AF$272,$C$16:$C$272,$AS44)</f>
        <v>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>
      <c r="A46" s="576" t="s">
        <v>121</v>
      </c>
      <c r="B46" s="577"/>
      <c r="C46" s="577"/>
      <c r="D46" s="569" t="s">
        <v>136</v>
      </c>
      <c r="E46" s="569"/>
      <c r="F46" s="569"/>
      <c r="G46" s="570"/>
      <c r="H46" s="83">
        <f>SUM(I46:S46)</f>
        <v>100000</v>
      </c>
      <c r="I46" s="84">
        <f>I47+I59</f>
        <v>0</v>
      </c>
      <c r="J46" s="285">
        <f>J47+J59</f>
        <v>0</v>
      </c>
      <c r="K46" s="86">
        <f t="shared" ref="K46:S46" si="241">K47+K59</f>
        <v>0</v>
      </c>
      <c r="L46" s="300">
        <f t="shared" si="241"/>
        <v>0</v>
      </c>
      <c r="M46" s="120">
        <f t="shared" si="241"/>
        <v>0</v>
      </c>
      <c r="N46" s="85">
        <f t="shared" si="241"/>
        <v>0</v>
      </c>
      <c r="O46" s="85">
        <f t="shared" ref="O46" si="242">O47+O59</f>
        <v>100000</v>
      </c>
      <c r="P46" s="85">
        <f t="shared" si="241"/>
        <v>0</v>
      </c>
      <c r="Q46" s="85">
        <f t="shared" si="241"/>
        <v>0</v>
      </c>
      <c r="R46" s="85">
        <f t="shared" si="241"/>
        <v>0</v>
      </c>
      <c r="S46" s="86">
        <f t="shared" si="241"/>
        <v>0</v>
      </c>
      <c r="T46" s="245">
        <f>SUM(U46:AE46)</f>
        <v>0</v>
      </c>
      <c r="U46" s="84">
        <f>U47+U59</f>
        <v>0</v>
      </c>
      <c r="V46" s="285">
        <f>V47+V59</f>
        <v>0</v>
      </c>
      <c r="W46" s="86">
        <f t="shared" ref="W46:AE46" si="243">W47+W59</f>
        <v>0</v>
      </c>
      <c r="X46" s="300">
        <f t="shared" si="243"/>
        <v>0</v>
      </c>
      <c r="Y46" s="120">
        <f t="shared" si="243"/>
        <v>0</v>
      </c>
      <c r="Z46" s="85">
        <f t="shared" si="243"/>
        <v>0</v>
      </c>
      <c r="AA46" s="85">
        <f t="shared" ref="AA46" si="244">AA47+AA59</f>
        <v>0</v>
      </c>
      <c r="AB46" s="85">
        <f t="shared" si="243"/>
        <v>0</v>
      </c>
      <c r="AC46" s="85">
        <f t="shared" si="243"/>
        <v>0</v>
      </c>
      <c r="AD46" s="85">
        <f t="shared" si="243"/>
        <v>0</v>
      </c>
      <c r="AE46" s="86">
        <f t="shared" si="243"/>
        <v>0</v>
      </c>
      <c r="AF46" s="261">
        <f>SUM(AG46:AQ46)</f>
        <v>100000</v>
      </c>
      <c r="AG46" s="468">
        <f>AG47+AG59</f>
        <v>0</v>
      </c>
      <c r="AH46" s="469">
        <f>AH47+AH59</f>
        <v>0</v>
      </c>
      <c r="AI46" s="470">
        <f t="shared" ref="AI46:AQ46" si="245">AI47+AI59</f>
        <v>0</v>
      </c>
      <c r="AJ46" s="471">
        <f>AJ47+AJ59</f>
        <v>0</v>
      </c>
      <c r="AK46" s="472">
        <f t="shared" si="245"/>
        <v>0</v>
      </c>
      <c r="AL46" s="473">
        <f t="shared" si="245"/>
        <v>0</v>
      </c>
      <c r="AM46" s="473">
        <f t="shared" ref="AM46" si="246">AM47+AM59</f>
        <v>100000</v>
      </c>
      <c r="AN46" s="473">
        <f t="shared" si="245"/>
        <v>0</v>
      </c>
      <c r="AO46" s="473">
        <f t="shared" si="245"/>
        <v>0</v>
      </c>
      <c r="AP46" s="473">
        <f t="shared" si="245"/>
        <v>0</v>
      </c>
      <c r="AQ46" s="470">
        <f t="shared" si="245"/>
        <v>0</v>
      </c>
      <c r="AR46" s="206"/>
      <c r="AS46" s="190"/>
      <c r="AT46" s="442" t="s">
        <v>95</v>
      </c>
      <c r="AU46" s="442" t="s">
        <v>117</v>
      </c>
      <c r="AV46" s="442" t="s">
        <v>153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>
      <c r="A47" s="436">
        <v>3</v>
      </c>
      <c r="B47" s="68"/>
      <c r="C47" s="90"/>
      <c r="D47" s="563" t="s">
        <v>16</v>
      </c>
      <c r="E47" s="563"/>
      <c r="F47" s="563"/>
      <c r="G47" s="564"/>
      <c r="H47" s="75">
        <f t="shared" ref="H47:H68" si="247">SUM(I47:S47)</f>
        <v>100000</v>
      </c>
      <c r="I47" s="77">
        <f>I48+I52+I57</f>
        <v>0</v>
      </c>
      <c r="J47" s="61">
        <f t="shared" ref="J47:S47" si="248">J48+J52+J57</f>
        <v>0</v>
      </c>
      <c r="K47" s="79">
        <f t="shared" si="248"/>
        <v>0</v>
      </c>
      <c r="L47" s="301">
        <f t="shared" si="248"/>
        <v>0</v>
      </c>
      <c r="M47" s="95">
        <f t="shared" si="248"/>
        <v>0</v>
      </c>
      <c r="N47" s="78">
        <f t="shared" si="248"/>
        <v>0</v>
      </c>
      <c r="O47" s="78">
        <f t="shared" si="248"/>
        <v>100000</v>
      </c>
      <c r="P47" s="78">
        <f t="shared" si="248"/>
        <v>0</v>
      </c>
      <c r="Q47" s="78">
        <f t="shared" si="248"/>
        <v>0</v>
      </c>
      <c r="R47" s="78">
        <f t="shared" si="248"/>
        <v>0</v>
      </c>
      <c r="S47" s="79">
        <f t="shared" si="248"/>
        <v>0</v>
      </c>
      <c r="T47" s="237">
        <f t="shared" ref="T47:T68" si="249">SUM(U47:AE47)</f>
        <v>0</v>
      </c>
      <c r="U47" s="77">
        <f>U48+U52+U57</f>
        <v>0</v>
      </c>
      <c r="V47" s="61">
        <f t="shared" ref="V47" si="250">V48+V52+V57</f>
        <v>0</v>
      </c>
      <c r="W47" s="79">
        <f t="shared" ref="W47" si="251">W48+W52+W57</f>
        <v>0</v>
      </c>
      <c r="X47" s="301">
        <f t="shared" ref="X47" si="252">X48+X52+X57</f>
        <v>0</v>
      </c>
      <c r="Y47" s="95">
        <f t="shared" ref="Y47" si="253">Y48+Y52+Y57</f>
        <v>0</v>
      </c>
      <c r="Z47" s="78">
        <f t="shared" ref="Z47" si="254">Z48+Z52+Z57</f>
        <v>0</v>
      </c>
      <c r="AA47" s="78">
        <f t="shared" ref="AA47" si="255">AA48+AA52+AA57</f>
        <v>0</v>
      </c>
      <c r="AB47" s="78">
        <f t="shared" ref="AB47" si="256">AB48+AB52+AB57</f>
        <v>0</v>
      </c>
      <c r="AC47" s="78">
        <f t="shared" ref="AC47" si="257">AC48+AC52+AC57</f>
        <v>0</v>
      </c>
      <c r="AD47" s="78">
        <f t="shared" ref="AD47" si="258">AD48+AD52+AD57</f>
        <v>0</v>
      </c>
      <c r="AE47" s="79">
        <f t="shared" ref="AE47" si="259">AE48+AE52+AE57</f>
        <v>0</v>
      </c>
      <c r="AF47" s="262">
        <f t="shared" ref="AF47:AF68" si="260">SUM(AG47:AQ47)</f>
        <v>100000</v>
      </c>
      <c r="AG47" s="315">
        <f>AG48+AG52+AG57</f>
        <v>0</v>
      </c>
      <c r="AH47" s="263">
        <f t="shared" ref="AH47" si="261">AH48+AH52+AH57</f>
        <v>0</v>
      </c>
      <c r="AI47" s="239">
        <f t="shared" ref="AI47" si="262">AI48+AI52+AI57</f>
        <v>0</v>
      </c>
      <c r="AJ47" s="303">
        <f t="shared" ref="AJ47" si="263">AJ48+AJ52+AJ57</f>
        <v>0</v>
      </c>
      <c r="AK47" s="240">
        <f t="shared" ref="AK47" si="264">AK48+AK52+AK57</f>
        <v>0</v>
      </c>
      <c r="AL47" s="241">
        <f>AL48+AL52+AL57</f>
        <v>0</v>
      </c>
      <c r="AM47" s="241">
        <f t="shared" ref="AM47" si="265">AM48+AM52+AM57</f>
        <v>100000</v>
      </c>
      <c r="AN47" s="241">
        <f t="shared" ref="AN47" si="266">AN48+AN52+AN57</f>
        <v>0</v>
      </c>
      <c r="AO47" s="241">
        <f t="shared" ref="AO47" si="267">AO48+AO52+AO57</f>
        <v>0</v>
      </c>
      <c r="AP47" s="241">
        <f t="shared" ref="AP47" si="268">AP48+AP52+AP57</f>
        <v>0</v>
      </c>
      <c r="AQ47" s="239">
        <f t="shared" ref="AQ47" si="269">AQ48+AQ52+AQ57</f>
        <v>0</v>
      </c>
      <c r="AR47" s="206"/>
      <c r="AS47" s="89">
        <v>311</v>
      </c>
      <c r="AT47" s="388">
        <f>SUMIFS($H$16:$H$206,$C$16:$C$206,$AS47)</f>
        <v>9080000</v>
      </c>
      <c r="AU47" s="388">
        <f>SUMIFS($T$16:$T$206,$C$16:$C$206,$AS47)</f>
        <v>0</v>
      </c>
      <c r="AV47" s="388">
        <f>SUMIFS($AF$16:$AF$206,$C$16:$C$206,$AS47)</f>
        <v>9080000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>
      <c r="A48" s="561">
        <v>31</v>
      </c>
      <c r="B48" s="562"/>
      <c r="C48" s="90"/>
      <c r="D48" s="563" t="s">
        <v>0</v>
      </c>
      <c r="E48" s="563"/>
      <c r="F48" s="563"/>
      <c r="G48" s="564"/>
      <c r="H48" s="75">
        <f t="shared" si="247"/>
        <v>0</v>
      </c>
      <c r="I48" s="77">
        <f>SUM(I49:I51)</f>
        <v>0</v>
      </c>
      <c r="J48" s="61">
        <f>SUM(J49:J51)</f>
        <v>0</v>
      </c>
      <c r="K48" s="79">
        <f t="shared" ref="K48:S48" si="270">SUM(K49:K51)</f>
        <v>0</v>
      </c>
      <c r="L48" s="301">
        <f t="shared" si="270"/>
        <v>0</v>
      </c>
      <c r="M48" s="95">
        <f t="shared" si="270"/>
        <v>0</v>
      </c>
      <c r="N48" s="78">
        <f t="shared" si="270"/>
        <v>0</v>
      </c>
      <c r="O48" s="78">
        <f t="shared" ref="O48" si="271">SUM(O49:O51)</f>
        <v>0</v>
      </c>
      <c r="P48" s="78">
        <f t="shared" si="270"/>
        <v>0</v>
      </c>
      <c r="Q48" s="78">
        <f t="shared" si="270"/>
        <v>0</v>
      </c>
      <c r="R48" s="78">
        <f t="shared" si="270"/>
        <v>0</v>
      </c>
      <c r="S48" s="229">
        <f t="shared" si="270"/>
        <v>0</v>
      </c>
      <c r="T48" s="248">
        <f t="shared" si="249"/>
        <v>0</v>
      </c>
      <c r="U48" s="77">
        <f>SUM(U49:U51)</f>
        <v>0</v>
      </c>
      <c r="V48" s="61">
        <f>SUM(V49:V51)</f>
        <v>0</v>
      </c>
      <c r="W48" s="79">
        <f t="shared" ref="W48:AE48" si="272">SUM(W49:W51)</f>
        <v>0</v>
      </c>
      <c r="X48" s="301">
        <f t="shared" si="272"/>
        <v>0</v>
      </c>
      <c r="Y48" s="95">
        <f t="shared" si="272"/>
        <v>0</v>
      </c>
      <c r="Z48" s="78">
        <f t="shared" si="272"/>
        <v>0</v>
      </c>
      <c r="AA48" s="78">
        <f t="shared" ref="AA48" si="273">SUM(AA49:AA51)</f>
        <v>0</v>
      </c>
      <c r="AB48" s="78">
        <f t="shared" si="272"/>
        <v>0</v>
      </c>
      <c r="AC48" s="78">
        <f t="shared" si="272"/>
        <v>0</v>
      </c>
      <c r="AD48" s="78">
        <f t="shared" si="272"/>
        <v>0</v>
      </c>
      <c r="AE48" s="229">
        <f t="shared" si="272"/>
        <v>0</v>
      </c>
      <c r="AF48" s="262">
        <f t="shared" si="260"/>
        <v>0</v>
      </c>
      <c r="AG48" s="315">
        <f>SUM(AG49:AG51)</f>
        <v>0</v>
      </c>
      <c r="AH48" s="263">
        <f>SUM(AH49:AH51)</f>
        <v>0</v>
      </c>
      <c r="AI48" s="239">
        <f t="shared" ref="AI48:AQ48" si="274">SUM(AI49:AI51)</f>
        <v>0</v>
      </c>
      <c r="AJ48" s="303">
        <f t="shared" si="274"/>
        <v>0</v>
      </c>
      <c r="AK48" s="240">
        <f t="shared" si="274"/>
        <v>0</v>
      </c>
      <c r="AL48" s="241">
        <f t="shared" si="274"/>
        <v>0</v>
      </c>
      <c r="AM48" s="241">
        <f t="shared" ref="AM48" si="275">SUM(AM49:AM51)</f>
        <v>0</v>
      </c>
      <c r="AN48" s="241">
        <f t="shared" si="274"/>
        <v>0</v>
      </c>
      <c r="AO48" s="241">
        <f t="shared" si="274"/>
        <v>0</v>
      </c>
      <c r="AP48" s="241">
        <f t="shared" si="274"/>
        <v>0</v>
      </c>
      <c r="AQ48" s="242">
        <f t="shared" si="274"/>
        <v>0</v>
      </c>
      <c r="AR48" s="206"/>
      <c r="AS48" s="89">
        <v>312</v>
      </c>
      <c r="AT48" s="388">
        <f>SUMIFS($H$16:$H$206,$C$16:$C$206,$AS48)</f>
        <v>275000</v>
      </c>
      <c r="AU48" s="388">
        <f>SUMIFS($T$16:$T$206,$C$16:$C$206,$AS48)</f>
        <v>0</v>
      </c>
      <c r="AV48" s="388">
        <f>SUMIFS($AF$16:$AF$206,$C$16:$C$206,$AS48)</f>
        <v>275000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>
      <c r="A49" s="230"/>
      <c r="B49" s="179"/>
      <c r="C49" s="179">
        <v>311</v>
      </c>
      <c r="D49" s="565" t="s">
        <v>1</v>
      </c>
      <c r="E49" s="565"/>
      <c r="F49" s="565"/>
      <c r="G49" s="565"/>
      <c r="H49" s="76">
        <f t="shared" si="247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60"/>
        <v>0</v>
      </c>
      <c r="AG49" s="29">
        <f>I49+U49</f>
        <v>0</v>
      </c>
      <c r="AH49" s="92">
        <f t="shared" ref="AH49:AQ51" si="276">J49+V49</f>
        <v>0</v>
      </c>
      <c r="AI49" s="31">
        <f t="shared" si="276"/>
        <v>0</v>
      </c>
      <c r="AJ49" s="326">
        <f t="shared" si="276"/>
        <v>0</v>
      </c>
      <c r="AK49" s="290">
        <f t="shared" si="276"/>
        <v>0</v>
      </c>
      <c r="AL49" s="30">
        <f t="shared" si="276"/>
        <v>0</v>
      </c>
      <c r="AM49" s="30">
        <f t="shared" si="276"/>
        <v>0</v>
      </c>
      <c r="AN49" s="30">
        <f t="shared" si="276"/>
        <v>0</v>
      </c>
      <c r="AO49" s="30">
        <f t="shared" si="276"/>
        <v>0</v>
      </c>
      <c r="AP49" s="30">
        <f t="shared" si="276"/>
        <v>0</v>
      </c>
      <c r="AQ49" s="31">
        <f t="shared" si="276"/>
        <v>0</v>
      </c>
      <c r="AR49" s="206"/>
      <c r="AS49" s="89">
        <v>313</v>
      </c>
      <c r="AT49" s="388">
        <f>SUMIFS($H$16:$H$206,$C$16:$C$206,$AS49)</f>
        <v>1565000</v>
      </c>
      <c r="AU49" s="388">
        <f>SUMIFS($T$16:$T$206,$C$16:$C$206,$AS49)</f>
        <v>0</v>
      </c>
      <c r="AV49" s="388">
        <f>SUMIFS($AF$16:$AF$206,$C$16:$C$206,$AS49)</f>
        <v>1565000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>
      <c r="A50" s="230"/>
      <c r="B50" s="179"/>
      <c r="C50" s="179">
        <v>312</v>
      </c>
      <c r="D50" s="565" t="s">
        <v>2</v>
      </c>
      <c r="E50" s="565"/>
      <c r="F50" s="565"/>
      <c r="G50" s="566"/>
      <c r="H50" s="76">
        <f t="shared" si="247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9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60"/>
        <v>0</v>
      </c>
      <c r="AG50" s="29">
        <f>I50+U50</f>
        <v>0</v>
      </c>
      <c r="AH50" s="92">
        <f t="shared" si="276"/>
        <v>0</v>
      </c>
      <c r="AI50" s="31">
        <f t="shared" si="276"/>
        <v>0</v>
      </c>
      <c r="AJ50" s="326">
        <f t="shared" si="276"/>
        <v>0</v>
      </c>
      <c r="AK50" s="290">
        <f t="shared" si="276"/>
        <v>0</v>
      </c>
      <c r="AL50" s="30">
        <f t="shared" si="276"/>
        <v>0</v>
      </c>
      <c r="AM50" s="30">
        <f t="shared" si="276"/>
        <v>0</v>
      </c>
      <c r="AN50" s="30">
        <f t="shared" si="276"/>
        <v>0</v>
      </c>
      <c r="AO50" s="30">
        <f t="shared" si="276"/>
        <v>0</v>
      </c>
      <c r="AP50" s="30">
        <f t="shared" si="276"/>
        <v>0</v>
      </c>
      <c r="AQ50" s="31">
        <f t="shared" si="276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>
      <c r="A51" s="230"/>
      <c r="B51" s="179"/>
      <c r="C51" s="179">
        <v>313</v>
      </c>
      <c r="D51" s="565" t="s">
        <v>3</v>
      </c>
      <c r="E51" s="565"/>
      <c r="F51" s="565"/>
      <c r="G51" s="565"/>
      <c r="H51" s="76">
        <f t="shared" si="247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9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60"/>
        <v>0</v>
      </c>
      <c r="AG51" s="29">
        <f t="shared" ref="AG51" si="277">I51+U51</f>
        <v>0</v>
      </c>
      <c r="AH51" s="92">
        <f t="shared" si="276"/>
        <v>0</v>
      </c>
      <c r="AI51" s="31">
        <f t="shared" si="276"/>
        <v>0</v>
      </c>
      <c r="AJ51" s="326">
        <f t="shared" si="276"/>
        <v>0</v>
      </c>
      <c r="AK51" s="290">
        <f t="shared" si="276"/>
        <v>0</v>
      </c>
      <c r="AL51" s="30">
        <f t="shared" si="276"/>
        <v>0</v>
      </c>
      <c r="AM51" s="30">
        <f t="shared" si="276"/>
        <v>0</v>
      </c>
      <c r="AN51" s="30">
        <f t="shared" si="276"/>
        <v>0</v>
      </c>
      <c r="AO51" s="30">
        <f t="shared" si="276"/>
        <v>0</v>
      </c>
      <c r="AP51" s="30">
        <f t="shared" si="276"/>
        <v>0</v>
      </c>
      <c r="AQ51" s="31">
        <f t="shared" si="276"/>
        <v>0</v>
      </c>
      <c r="AR51" s="206"/>
      <c r="AS51" s="89">
        <v>321</v>
      </c>
      <c r="AT51" s="388">
        <f>SUMIFS($H$16:$H$206,$C$16:$C$206,$AS51)</f>
        <v>451300</v>
      </c>
      <c r="AU51" s="388">
        <f>SUMIFS($T$16:$T$206,$C$16:$C$206,$AS51)</f>
        <v>0</v>
      </c>
      <c r="AV51" s="388">
        <f>SUMIFS($AF$16:$AF$206,$C$16:$C$206,$AS51)</f>
        <v>451300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>
      <c r="A52" s="561">
        <v>32</v>
      </c>
      <c r="B52" s="562"/>
      <c r="C52" s="90"/>
      <c r="D52" s="563" t="s">
        <v>4</v>
      </c>
      <c r="E52" s="563"/>
      <c r="F52" s="563"/>
      <c r="G52" s="564"/>
      <c r="H52" s="75">
        <f t="shared" si="247"/>
        <v>100000</v>
      </c>
      <c r="I52" s="77">
        <f>SUM(I53:I56)</f>
        <v>0</v>
      </c>
      <c r="J52" s="61">
        <f>SUM(J53:J56)</f>
        <v>0</v>
      </c>
      <c r="K52" s="79">
        <f t="shared" ref="K52:S52" si="278">SUM(K53:K56)</f>
        <v>0</v>
      </c>
      <c r="L52" s="301">
        <f t="shared" si="278"/>
        <v>0</v>
      </c>
      <c r="M52" s="95">
        <f t="shared" si="278"/>
        <v>0</v>
      </c>
      <c r="N52" s="78">
        <f t="shared" si="278"/>
        <v>0</v>
      </c>
      <c r="O52" s="78">
        <f t="shared" ref="O52" si="279">SUM(O53:O56)</f>
        <v>100000</v>
      </c>
      <c r="P52" s="78">
        <f t="shared" si="278"/>
        <v>0</v>
      </c>
      <c r="Q52" s="78">
        <f t="shared" si="278"/>
        <v>0</v>
      </c>
      <c r="R52" s="78">
        <f t="shared" si="278"/>
        <v>0</v>
      </c>
      <c r="S52" s="79">
        <f t="shared" si="278"/>
        <v>0</v>
      </c>
      <c r="T52" s="237">
        <f t="shared" si="249"/>
        <v>0</v>
      </c>
      <c r="U52" s="77">
        <f t="shared" ref="U52:AE52" si="280">SUM(U53:U56)</f>
        <v>0</v>
      </c>
      <c r="V52" s="61">
        <f t="shared" ref="V52" si="281">SUM(V53:V56)</f>
        <v>0</v>
      </c>
      <c r="W52" s="79">
        <f t="shared" si="280"/>
        <v>0</v>
      </c>
      <c r="X52" s="301">
        <f t="shared" si="280"/>
        <v>0</v>
      </c>
      <c r="Y52" s="95">
        <f t="shared" si="280"/>
        <v>0</v>
      </c>
      <c r="Z52" s="78">
        <f t="shared" si="280"/>
        <v>0</v>
      </c>
      <c r="AA52" s="78">
        <f t="shared" ref="AA52" si="282">SUM(AA53:AA56)</f>
        <v>0</v>
      </c>
      <c r="AB52" s="78">
        <f t="shared" si="280"/>
        <v>0</v>
      </c>
      <c r="AC52" s="78">
        <f t="shared" si="280"/>
        <v>0</v>
      </c>
      <c r="AD52" s="78">
        <f t="shared" si="280"/>
        <v>0</v>
      </c>
      <c r="AE52" s="79">
        <f t="shared" si="280"/>
        <v>0</v>
      </c>
      <c r="AF52" s="262">
        <f t="shared" si="260"/>
        <v>100000</v>
      </c>
      <c r="AG52" s="315">
        <f t="shared" ref="AG52:AQ52" si="283">SUM(AG53:AG56)</f>
        <v>0</v>
      </c>
      <c r="AH52" s="263">
        <f t="shared" ref="AH52" si="284">SUM(AH53:AH56)</f>
        <v>0</v>
      </c>
      <c r="AI52" s="239">
        <f t="shared" si="283"/>
        <v>0</v>
      </c>
      <c r="AJ52" s="303">
        <f t="shared" si="283"/>
        <v>0</v>
      </c>
      <c r="AK52" s="240">
        <f t="shared" si="283"/>
        <v>0</v>
      </c>
      <c r="AL52" s="241">
        <f t="shared" si="283"/>
        <v>0</v>
      </c>
      <c r="AM52" s="241">
        <f t="shared" ref="AM52" si="285">SUM(AM53:AM56)</f>
        <v>100000</v>
      </c>
      <c r="AN52" s="241">
        <f t="shared" si="283"/>
        <v>0</v>
      </c>
      <c r="AO52" s="241">
        <f t="shared" si="283"/>
        <v>0</v>
      </c>
      <c r="AP52" s="241">
        <f t="shared" si="283"/>
        <v>0</v>
      </c>
      <c r="AQ52" s="239">
        <f t="shared" si="283"/>
        <v>0</v>
      </c>
      <c r="AR52" s="206"/>
      <c r="AS52" s="89">
        <v>322</v>
      </c>
      <c r="AT52" s="388">
        <f>SUMIFS($H$16:$H$206,$C$16:$C$206,$AS52)</f>
        <v>495000</v>
      </c>
      <c r="AU52" s="388">
        <f>SUMIFS($T$16:$T$206,$C$16:$C$206,$AS52)</f>
        <v>24000</v>
      </c>
      <c r="AV52" s="388">
        <f>SUMIFS($AF$16:$AF$206,$C$16:$C$206,$AS52)</f>
        <v>519000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>
      <c r="A53" s="230"/>
      <c r="B53" s="179"/>
      <c r="C53" s="179">
        <v>321</v>
      </c>
      <c r="D53" s="565" t="s">
        <v>5</v>
      </c>
      <c r="E53" s="565"/>
      <c r="F53" s="565"/>
      <c r="G53" s="565"/>
      <c r="H53" s="76">
        <f t="shared" si="247"/>
        <v>60000</v>
      </c>
      <c r="I53" s="80"/>
      <c r="J53" s="94"/>
      <c r="K53" s="82"/>
      <c r="L53" s="302"/>
      <c r="M53" s="118"/>
      <c r="N53" s="81"/>
      <c r="O53" s="81">
        <v>60000</v>
      </c>
      <c r="P53" s="81"/>
      <c r="Q53" s="81"/>
      <c r="R53" s="81"/>
      <c r="S53" s="82"/>
      <c r="T53" s="28">
        <f t="shared" si="249"/>
        <v>0</v>
      </c>
      <c r="U53" s="80"/>
      <c r="V53" s="94"/>
      <c r="W53" s="82"/>
      <c r="X53" s="302"/>
      <c r="Y53" s="118"/>
      <c r="Z53" s="81"/>
      <c r="AA53" s="81"/>
      <c r="AB53" s="81"/>
      <c r="AC53" s="81"/>
      <c r="AD53" s="81"/>
      <c r="AE53" s="82"/>
      <c r="AF53" s="109">
        <f t="shared" si="260"/>
        <v>60000</v>
      </c>
      <c r="AG53" s="29">
        <f t="shared" ref="AG53:AG56" si="286">I53+U53</f>
        <v>0</v>
      </c>
      <c r="AH53" s="92">
        <f t="shared" ref="AH53:AH56" si="287">J53+V53</f>
        <v>0</v>
      </c>
      <c r="AI53" s="31">
        <f t="shared" ref="AI53:AI56" si="288">K53+W53</f>
        <v>0</v>
      </c>
      <c r="AJ53" s="326">
        <f t="shared" ref="AJ53:AJ56" si="289">L53+X53</f>
        <v>0</v>
      </c>
      <c r="AK53" s="290">
        <f t="shared" ref="AK53:AK56" si="290">M53+Y53</f>
        <v>0</v>
      </c>
      <c r="AL53" s="30">
        <f t="shared" ref="AL53:AL56" si="291">N53+Z53</f>
        <v>0</v>
      </c>
      <c r="AM53" s="30">
        <f t="shared" ref="AM53:AM56" si="292">O53+AA53</f>
        <v>60000</v>
      </c>
      <c r="AN53" s="30">
        <f t="shared" ref="AN53:AN56" si="293">P53+AB53</f>
        <v>0</v>
      </c>
      <c r="AO53" s="30">
        <f t="shared" ref="AO53:AO56" si="294">Q53+AC53</f>
        <v>0</v>
      </c>
      <c r="AP53" s="30">
        <f t="shared" ref="AP53:AP56" si="295">R53+AD53</f>
        <v>0</v>
      </c>
      <c r="AQ53" s="31">
        <f t="shared" ref="AQ53:AQ56" si="296">S53+AE53</f>
        <v>0</v>
      </c>
      <c r="AR53" s="206"/>
      <c r="AS53" s="89">
        <v>323</v>
      </c>
      <c r="AT53" s="388">
        <f>SUMIFS($H$16:$H$206,$C$16:$C$206,$AS53)</f>
        <v>893600</v>
      </c>
      <c r="AU53" s="388">
        <f>SUMIFS($T$16:$T$206,$C$16:$C$206,$AS53)</f>
        <v>0</v>
      </c>
      <c r="AV53" s="388">
        <f>SUMIFS($AF$16:$AF$206,$C$16:$C$206,$AS53)</f>
        <v>893600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>
      <c r="A54" s="230"/>
      <c r="B54" s="179"/>
      <c r="C54" s="179">
        <v>322</v>
      </c>
      <c r="D54" s="565" t="s">
        <v>6</v>
      </c>
      <c r="E54" s="565"/>
      <c r="F54" s="565"/>
      <c r="G54" s="565"/>
      <c r="H54" s="76">
        <f t="shared" si="247"/>
        <v>5000</v>
      </c>
      <c r="I54" s="80"/>
      <c r="J54" s="94"/>
      <c r="K54" s="82"/>
      <c r="L54" s="302"/>
      <c r="M54" s="118"/>
      <c r="N54" s="81"/>
      <c r="O54" s="81">
        <v>5000</v>
      </c>
      <c r="P54" s="81"/>
      <c r="Q54" s="81"/>
      <c r="R54" s="81"/>
      <c r="S54" s="82"/>
      <c r="T54" s="28">
        <f t="shared" si="249"/>
        <v>0</v>
      </c>
      <c r="U54" s="80"/>
      <c r="V54" s="94"/>
      <c r="W54" s="82"/>
      <c r="X54" s="302"/>
      <c r="Y54" s="118"/>
      <c r="Z54" s="81"/>
      <c r="AA54" s="81"/>
      <c r="AB54" s="81"/>
      <c r="AC54" s="81"/>
      <c r="AD54" s="81"/>
      <c r="AE54" s="82"/>
      <c r="AF54" s="109">
        <f t="shared" si="260"/>
        <v>5000</v>
      </c>
      <c r="AG54" s="29">
        <f t="shared" si="286"/>
        <v>0</v>
      </c>
      <c r="AH54" s="92">
        <f t="shared" si="287"/>
        <v>0</v>
      </c>
      <c r="AI54" s="31">
        <f t="shared" si="288"/>
        <v>0</v>
      </c>
      <c r="AJ54" s="326">
        <f t="shared" si="289"/>
        <v>0</v>
      </c>
      <c r="AK54" s="290">
        <f t="shared" si="290"/>
        <v>0</v>
      </c>
      <c r="AL54" s="30">
        <f t="shared" si="291"/>
        <v>0</v>
      </c>
      <c r="AM54" s="30">
        <f t="shared" si="292"/>
        <v>5000</v>
      </c>
      <c r="AN54" s="30">
        <f t="shared" si="293"/>
        <v>0</v>
      </c>
      <c r="AO54" s="30">
        <f t="shared" si="294"/>
        <v>0</v>
      </c>
      <c r="AP54" s="30">
        <f t="shared" si="295"/>
        <v>0</v>
      </c>
      <c r="AQ54" s="31">
        <f t="shared" si="296"/>
        <v>0</v>
      </c>
      <c r="AR54" s="206"/>
      <c r="AS54" s="89">
        <v>324</v>
      </c>
      <c r="AT54" s="388">
        <f>SUMIFS($H$16:$H$206,$C$16:$C$206,$AS54)</f>
        <v>0</v>
      </c>
      <c r="AU54" s="388">
        <f>SUMIFS($T$16:$T$206,$C$16:$C$206,$AS54)</f>
        <v>0</v>
      </c>
      <c r="AV54" s="388">
        <f>SUMIFS($AF$16:$AF$206,$C$16:$C$206,$AS54)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>
      <c r="A55" s="230"/>
      <c r="B55" s="179"/>
      <c r="C55" s="179">
        <v>323</v>
      </c>
      <c r="D55" s="565" t="s">
        <v>7</v>
      </c>
      <c r="E55" s="565"/>
      <c r="F55" s="565"/>
      <c r="G55" s="565"/>
      <c r="H55" s="76">
        <f>SUM(I55:S55)</f>
        <v>25000</v>
      </c>
      <c r="I55" s="80"/>
      <c r="J55" s="94"/>
      <c r="K55" s="82"/>
      <c r="L55" s="302"/>
      <c r="M55" s="118"/>
      <c r="N55" s="81"/>
      <c r="O55" s="81">
        <v>25000</v>
      </c>
      <c r="P55" s="81"/>
      <c r="Q55" s="81"/>
      <c r="R55" s="81"/>
      <c r="S55" s="82"/>
      <c r="T55" s="28">
        <f>SUM(U55:AE55)</f>
        <v>0</v>
      </c>
      <c r="U55" s="80"/>
      <c r="V55" s="94"/>
      <c r="W55" s="82"/>
      <c r="X55" s="302"/>
      <c r="Y55" s="118"/>
      <c r="Z55" s="81"/>
      <c r="AA55" s="81"/>
      <c r="AB55" s="81"/>
      <c r="AC55" s="81"/>
      <c r="AD55" s="81"/>
      <c r="AE55" s="82"/>
      <c r="AF55" s="109">
        <f>SUM(AG55:AQ55)</f>
        <v>25000</v>
      </c>
      <c r="AG55" s="29">
        <f t="shared" si="286"/>
        <v>0</v>
      </c>
      <c r="AH55" s="92">
        <f t="shared" si="287"/>
        <v>0</v>
      </c>
      <c r="AI55" s="31">
        <f t="shared" si="288"/>
        <v>0</v>
      </c>
      <c r="AJ55" s="326">
        <f t="shared" si="289"/>
        <v>0</v>
      </c>
      <c r="AK55" s="290">
        <f t="shared" si="290"/>
        <v>0</v>
      </c>
      <c r="AL55" s="30">
        <f t="shared" si="291"/>
        <v>0</v>
      </c>
      <c r="AM55" s="30">
        <f t="shared" si="292"/>
        <v>25000</v>
      </c>
      <c r="AN55" s="30">
        <f t="shared" si="293"/>
        <v>0</v>
      </c>
      <c r="AO55" s="30">
        <f t="shared" si="294"/>
        <v>0</v>
      </c>
      <c r="AP55" s="30">
        <f t="shared" si="295"/>
        <v>0</v>
      </c>
      <c r="AQ55" s="31">
        <f t="shared" si="296"/>
        <v>0</v>
      </c>
      <c r="AR55" s="206"/>
      <c r="AS55" s="89">
        <v>329</v>
      </c>
      <c r="AT55" s="388">
        <f>SUMIFS($H$16:$H$206,$C$16:$C$206,$AS55)</f>
        <v>165500</v>
      </c>
      <c r="AU55" s="388">
        <f>SUMIFS($T$16:$T$206,$C$16:$C$206,$AS55)</f>
        <v>0</v>
      </c>
      <c r="AV55" s="388">
        <f>SUMIFS($AF$16:$AF$206,$C$16:$C$206,$AS55)</f>
        <v>165500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>
      <c r="A56" s="230"/>
      <c r="B56" s="179"/>
      <c r="C56" s="179">
        <v>329</v>
      </c>
      <c r="D56" s="565" t="s">
        <v>8</v>
      </c>
      <c r="E56" s="565"/>
      <c r="F56" s="565"/>
      <c r="G56" s="566"/>
      <c r="H56" s="76">
        <f t="shared" si="247"/>
        <v>10000</v>
      </c>
      <c r="I56" s="80"/>
      <c r="J56" s="94"/>
      <c r="K56" s="82"/>
      <c r="L56" s="302"/>
      <c r="M56" s="118"/>
      <c r="N56" s="81"/>
      <c r="O56" s="81">
        <v>10000</v>
      </c>
      <c r="P56" s="81"/>
      <c r="Q56" s="81"/>
      <c r="R56" s="81"/>
      <c r="S56" s="82"/>
      <c r="T56" s="28">
        <f t="shared" si="249"/>
        <v>0</v>
      </c>
      <c r="U56" s="80"/>
      <c r="V56" s="94"/>
      <c r="W56" s="82"/>
      <c r="X56" s="302"/>
      <c r="Y56" s="118"/>
      <c r="Z56" s="81"/>
      <c r="AA56" s="81"/>
      <c r="AB56" s="81"/>
      <c r="AC56" s="81"/>
      <c r="AD56" s="81"/>
      <c r="AE56" s="82"/>
      <c r="AF56" s="109">
        <f t="shared" si="260"/>
        <v>10000</v>
      </c>
      <c r="AG56" s="29">
        <f t="shared" si="286"/>
        <v>0</v>
      </c>
      <c r="AH56" s="92">
        <f t="shared" si="287"/>
        <v>0</v>
      </c>
      <c r="AI56" s="31">
        <f t="shared" si="288"/>
        <v>0</v>
      </c>
      <c r="AJ56" s="326">
        <f t="shared" si="289"/>
        <v>0</v>
      </c>
      <c r="AK56" s="290">
        <f t="shared" si="290"/>
        <v>0</v>
      </c>
      <c r="AL56" s="30">
        <f t="shared" si="291"/>
        <v>0</v>
      </c>
      <c r="AM56" s="30">
        <f t="shared" si="292"/>
        <v>10000</v>
      </c>
      <c r="AN56" s="30">
        <f t="shared" si="293"/>
        <v>0</v>
      </c>
      <c r="AO56" s="30">
        <f t="shared" si="294"/>
        <v>0</v>
      </c>
      <c r="AP56" s="30">
        <f t="shared" si="295"/>
        <v>0</v>
      </c>
      <c r="AQ56" s="31">
        <f t="shared" si="296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>
      <c r="A57" s="561">
        <v>36</v>
      </c>
      <c r="B57" s="562"/>
      <c r="C57" s="90"/>
      <c r="D57" s="563" t="s">
        <v>260</v>
      </c>
      <c r="E57" s="563"/>
      <c r="F57" s="563"/>
      <c r="G57" s="564"/>
      <c r="H57" s="75">
        <f t="shared" ref="H57:H58" si="297">SUM(I57:S57)</f>
        <v>0</v>
      </c>
      <c r="I57" s="77">
        <f>I58</f>
        <v>0</v>
      </c>
      <c r="J57" s="61">
        <f t="shared" ref="J57:S57" si="298">J58</f>
        <v>0</v>
      </c>
      <c r="K57" s="79">
        <f t="shared" si="298"/>
        <v>0</v>
      </c>
      <c r="L57" s="301">
        <f t="shared" si="298"/>
        <v>0</v>
      </c>
      <c r="M57" s="95">
        <f t="shared" si="298"/>
        <v>0</v>
      </c>
      <c r="N57" s="78">
        <f t="shared" si="298"/>
        <v>0</v>
      </c>
      <c r="O57" s="78">
        <f t="shared" si="298"/>
        <v>0</v>
      </c>
      <c r="P57" s="78">
        <f t="shared" si="298"/>
        <v>0</v>
      </c>
      <c r="Q57" s="78">
        <f t="shared" si="298"/>
        <v>0</v>
      </c>
      <c r="R57" s="78">
        <f t="shared" si="298"/>
        <v>0</v>
      </c>
      <c r="S57" s="79">
        <f t="shared" si="298"/>
        <v>0</v>
      </c>
      <c r="T57" s="237">
        <f t="shared" ref="T57:T58" si="299">SUM(U57:AE57)</f>
        <v>0</v>
      </c>
      <c r="U57" s="77">
        <f>U58</f>
        <v>0</v>
      </c>
      <c r="V57" s="61">
        <f t="shared" ref="V57" si="300">V58</f>
        <v>0</v>
      </c>
      <c r="W57" s="79">
        <f t="shared" ref="W57" si="301">W58</f>
        <v>0</v>
      </c>
      <c r="X57" s="301">
        <f t="shared" ref="X57" si="302">X58</f>
        <v>0</v>
      </c>
      <c r="Y57" s="95">
        <f t="shared" ref="Y57" si="303">Y58</f>
        <v>0</v>
      </c>
      <c r="Z57" s="78">
        <f t="shared" ref="Z57" si="304">Z58</f>
        <v>0</v>
      </c>
      <c r="AA57" s="78">
        <f t="shared" ref="AA57" si="305">AA58</f>
        <v>0</v>
      </c>
      <c r="AB57" s="78">
        <f t="shared" ref="AB57" si="306">AB58</f>
        <v>0</v>
      </c>
      <c r="AC57" s="78">
        <f t="shared" ref="AC57" si="307">AC58</f>
        <v>0</v>
      </c>
      <c r="AD57" s="78">
        <f t="shared" ref="AD57" si="308">AD58</f>
        <v>0</v>
      </c>
      <c r="AE57" s="79">
        <f t="shared" ref="AE57" si="309">AE58</f>
        <v>0</v>
      </c>
      <c r="AF57" s="262">
        <f t="shared" ref="AF57:AF58" si="310">SUM(AG57:AQ57)</f>
        <v>0</v>
      </c>
      <c r="AG57" s="315">
        <f>AG58</f>
        <v>0</v>
      </c>
      <c r="AH57" s="263">
        <f t="shared" ref="AH57" si="311">AH58</f>
        <v>0</v>
      </c>
      <c r="AI57" s="239">
        <f t="shared" ref="AI57" si="312">AI58</f>
        <v>0</v>
      </c>
      <c r="AJ57" s="303">
        <f t="shared" ref="AJ57" si="313">AJ58</f>
        <v>0</v>
      </c>
      <c r="AK57" s="240">
        <f t="shared" ref="AK57" si="314">AK58</f>
        <v>0</v>
      </c>
      <c r="AL57" s="241">
        <f t="shared" ref="AL57" si="315">AL58</f>
        <v>0</v>
      </c>
      <c r="AM57" s="241">
        <f t="shared" ref="AM57" si="316">AM58</f>
        <v>0</v>
      </c>
      <c r="AN57" s="241">
        <f t="shared" ref="AN57" si="317">AN58</f>
        <v>0</v>
      </c>
      <c r="AO57" s="241">
        <f t="shared" ref="AO57" si="318">AO58</f>
        <v>0</v>
      </c>
      <c r="AP57" s="241">
        <f t="shared" ref="AP57" si="319">AP58</f>
        <v>0</v>
      </c>
      <c r="AQ57" s="239">
        <f t="shared" ref="AQ57" si="320">AQ58</f>
        <v>0</v>
      </c>
      <c r="AR57" s="206"/>
      <c r="AS57" s="89">
        <v>342</v>
      </c>
      <c r="AT57" s="388">
        <f>SUMIFS($H$16:$H$206,$C$16:$C$206,$AS57)</f>
        <v>0</v>
      </c>
      <c r="AU57" s="388">
        <f>SUMIFS($T$16:$T$206,$C$16:$C$206,$AS57)</f>
        <v>0</v>
      </c>
      <c r="AV57" s="388">
        <f>SUMIFS($AF$16:$AF$206,$C$16:$C$206,$AS57)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>
      <c r="A58" s="230"/>
      <c r="B58" s="179"/>
      <c r="C58" s="179">
        <v>369</v>
      </c>
      <c r="D58" s="565" t="s">
        <v>184</v>
      </c>
      <c r="E58" s="565"/>
      <c r="F58" s="565"/>
      <c r="G58" s="566"/>
      <c r="H58" s="76">
        <f t="shared" si="297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9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10"/>
        <v>0</v>
      </c>
      <c r="AG58" s="474">
        <f>I58+U58</f>
        <v>0</v>
      </c>
      <c r="AH58" s="30">
        <f t="shared" ref="AH58:AQ58" si="321">J58+V58</f>
        <v>0</v>
      </c>
      <c r="AI58" s="290">
        <f t="shared" si="321"/>
        <v>0</v>
      </c>
      <c r="AJ58" s="474">
        <f t="shared" si="321"/>
        <v>0</v>
      </c>
      <c r="AK58" s="475">
        <f t="shared" si="321"/>
        <v>0</v>
      </c>
      <c r="AL58" s="30">
        <f t="shared" si="321"/>
        <v>0</v>
      </c>
      <c r="AM58" s="30">
        <f t="shared" si="321"/>
        <v>0</v>
      </c>
      <c r="AN58" s="30">
        <f t="shared" si="321"/>
        <v>0</v>
      </c>
      <c r="AO58" s="30">
        <f t="shared" si="321"/>
        <v>0</v>
      </c>
      <c r="AP58" s="30">
        <f t="shared" si="321"/>
        <v>0</v>
      </c>
      <c r="AQ58" s="31">
        <f t="shared" si="321"/>
        <v>0</v>
      </c>
      <c r="AR58" s="206"/>
      <c r="AS58" s="89">
        <v>343</v>
      </c>
      <c r="AT58" s="388">
        <f>SUMIFS($H$16:$H$206,$C$16:$C$206,$AS58)</f>
        <v>5000</v>
      </c>
      <c r="AU58" s="388">
        <f>SUMIFS($T$16:$T$206,$C$16:$C$206,$AS58)</f>
        <v>0</v>
      </c>
      <c r="AV58" s="388">
        <f>SUMIFS($AF$16:$AF$206,$C$16:$C$206,$AS58)</f>
        <v>5000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>
      <c r="A59" s="436">
        <v>4</v>
      </c>
      <c r="B59" s="66"/>
      <c r="C59" s="66"/>
      <c r="D59" s="567" t="s">
        <v>17</v>
      </c>
      <c r="E59" s="567"/>
      <c r="F59" s="567"/>
      <c r="G59" s="568"/>
      <c r="H59" s="75">
        <f t="shared" si="247"/>
        <v>0</v>
      </c>
      <c r="I59" s="77">
        <f>I60+I66</f>
        <v>0</v>
      </c>
      <c r="J59" s="61">
        <f>J60+J66</f>
        <v>0</v>
      </c>
      <c r="K59" s="79">
        <f t="shared" ref="K59:S59" si="322">K60+K66</f>
        <v>0</v>
      </c>
      <c r="L59" s="301">
        <f t="shared" si="322"/>
        <v>0</v>
      </c>
      <c r="M59" s="95">
        <f t="shared" si="322"/>
        <v>0</v>
      </c>
      <c r="N59" s="78">
        <f t="shared" si="322"/>
        <v>0</v>
      </c>
      <c r="O59" s="78">
        <f t="shared" ref="O59" si="323">O60+O66</f>
        <v>0</v>
      </c>
      <c r="P59" s="78">
        <f t="shared" si="322"/>
        <v>0</v>
      </c>
      <c r="Q59" s="78">
        <f t="shared" si="322"/>
        <v>0</v>
      </c>
      <c r="R59" s="78">
        <f t="shared" si="322"/>
        <v>0</v>
      </c>
      <c r="S59" s="79">
        <f t="shared" si="322"/>
        <v>0</v>
      </c>
      <c r="T59" s="237">
        <f t="shared" si="249"/>
        <v>0</v>
      </c>
      <c r="U59" s="77">
        <f>U60+U66</f>
        <v>0</v>
      </c>
      <c r="V59" s="61">
        <f>V60+V66</f>
        <v>0</v>
      </c>
      <c r="W59" s="79">
        <f t="shared" ref="W59:AE59" si="324">W60+W66</f>
        <v>0</v>
      </c>
      <c r="X59" s="301">
        <f t="shared" si="324"/>
        <v>0</v>
      </c>
      <c r="Y59" s="95">
        <f t="shared" si="324"/>
        <v>0</v>
      </c>
      <c r="Z59" s="78">
        <f t="shared" si="324"/>
        <v>0</v>
      </c>
      <c r="AA59" s="78">
        <f t="shared" ref="AA59" si="325">AA60+AA66</f>
        <v>0</v>
      </c>
      <c r="AB59" s="78">
        <f t="shared" si="324"/>
        <v>0</v>
      </c>
      <c r="AC59" s="78">
        <f t="shared" si="324"/>
        <v>0</v>
      </c>
      <c r="AD59" s="78">
        <f t="shared" si="324"/>
        <v>0</v>
      </c>
      <c r="AE59" s="79">
        <f t="shared" si="324"/>
        <v>0</v>
      </c>
      <c r="AF59" s="262">
        <f t="shared" si="260"/>
        <v>0</v>
      </c>
      <c r="AG59" s="315">
        <f>AG60+AG66</f>
        <v>0</v>
      </c>
      <c r="AH59" s="263">
        <f>AH60+AH66</f>
        <v>0</v>
      </c>
      <c r="AI59" s="239">
        <f t="shared" ref="AI59:AQ59" si="326">AI60+AI66</f>
        <v>0</v>
      </c>
      <c r="AJ59" s="303">
        <f t="shared" si="326"/>
        <v>0</v>
      </c>
      <c r="AK59" s="240">
        <f t="shared" si="326"/>
        <v>0</v>
      </c>
      <c r="AL59" s="241">
        <f t="shared" si="326"/>
        <v>0</v>
      </c>
      <c r="AM59" s="241">
        <f t="shared" ref="AM59" si="327">AM60+AM66</f>
        <v>0</v>
      </c>
      <c r="AN59" s="241">
        <f t="shared" si="326"/>
        <v>0</v>
      </c>
      <c r="AO59" s="241">
        <f t="shared" si="326"/>
        <v>0</v>
      </c>
      <c r="AP59" s="241">
        <f t="shared" si="326"/>
        <v>0</v>
      </c>
      <c r="AQ59" s="239">
        <f t="shared" si="326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>
      <c r="A60" s="561">
        <v>42</v>
      </c>
      <c r="B60" s="562"/>
      <c r="C60" s="437"/>
      <c r="D60" s="563" t="s">
        <v>45</v>
      </c>
      <c r="E60" s="563"/>
      <c r="F60" s="563"/>
      <c r="G60" s="564"/>
      <c r="H60" s="75">
        <f>SUM(I60:S60)</f>
        <v>0</v>
      </c>
      <c r="I60" s="77">
        <f>SUM(I61:I65)</f>
        <v>0</v>
      </c>
      <c r="J60" s="61">
        <f>SUM(J61:J65)</f>
        <v>0</v>
      </c>
      <c r="K60" s="79">
        <f t="shared" ref="K60:S60" si="328">SUM(K61:K65)</f>
        <v>0</v>
      </c>
      <c r="L60" s="301">
        <f t="shared" si="328"/>
        <v>0</v>
      </c>
      <c r="M60" s="95">
        <f t="shared" si="328"/>
        <v>0</v>
      </c>
      <c r="N60" s="78">
        <f t="shared" si="328"/>
        <v>0</v>
      </c>
      <c r="O60" s="78">
        <f t="shared" ref="O60" si="329">SUM(O61:O65)</f>
        <v>0</v>
      </c>
      <c r="P60" s="78">
        <f t="shared" si="328"/>
        <v>0</v>
      </c>
      <c r="Q60" s="78">
        <f t="shared" si="328"/>
        <v>0</v>
      </c>
      <c r="R60" s="78">
        <f t="shared" si="328"/>
        <v>0</v>
      </c>
      <c r="S60" s="79">
        <f t="shared" si="328"/>
        <v>0</v>
      </c>
      <c r="T60" s="237">
        <f>SUM(U60:AE60)</f>
        <v>0</v>
      </c>
      <c r="U60" s="77">
        <f>SUM(U61:U65)</f>
        <v>0</v>
      </c>
      <c r="V60" s="61">
        <f>SUM(V61:V65)</f>
        <v>0</v>
      </c>
      <c r="W60" s="79">
        <f t="shared" ref="W60:AE60" si="330">SUM(W61:W65)</f>
        <v>0</v>
      </c>
      <c r="X60" s="301">
        <f t="shared" si="330"/>
        <v>0</v>
      </c>
      <c r="Y60" s="95">
        <f t="shared" si="330"/>
        <v>0</v>
      </c>
      <c r="Z60" s="78">
        <f t="shared" si="330"/>
        <v>0</v>
      </c>
      <c r="AA60" s="78">
        <f t="shared" ref="AA60" si="331">SUM(AA61:AA65)</f>
        <v>0</v>
      </c>
      <c r="AB60" s="78">
        <f t="shared" si="330"/>
        <v>0</v>
      </c>
      <c r="AC60" s="78">
        <f t="shared" si="330"/>
        <v>0</v>
      </c>
      <c r="AD60" s="78">
        <f t="shared" si="330"/>
        <v>0</v>
      </c>
      <c r="AE60" s="79">
        <f t="shared" si="330"/>
        <v>0</v>
      </c>
      <c r="AF60" s="262">
        <f>SUM(AG60:AQ60)</f>
        <v>0</v>
      </c>
      <c r="AG60" s="315">
        <f>SUM(AG61:AG65)</f>
        <v>0</v>
      </c>
      <c r="AH60" s="263">
        <f>SUM(AH61:AH65)</f>
        <v>0</v>
      </c>
      <c r="AI60" s="239">
        <f t="shared" ref="AI60:AQ60" si="332">SUM(AI61:AI65)</f>
        <v>0</v>
      </c>
      <c r="AJ60" s="303">
        <f t="shared" si="332"/>
        <v>0</v>
      </c>
      <c r="AK60" s="240">
        <f t="shared" si="332"/>
        <v>0</v>
      </c>
      <c r="AL60" s="241">
        <f t="shared" si="332"/>
        <v>0</v>
      </c>
      <c r="AM60" s="241">
        <f t="shared" ref="AM60" si="333">SUM(AM61:AM65)</f>
        <v>0</v>
      </c>
      <c r="AN60" s="241">
        <f t="shared" si="332"/>
        <v>0</v>
      </c>
      <c r="AO60" s="241">
        <f t="shared" si="332"/>
        <v>0</v>
      </c>
      <c r="AP60" s="241">
        <f t="shared" si="332"/>
        <v>0</v>
      </c>
      <c r="AQ60" s="239">
        <f t="shared" si="332"/>
        <v>0</v>
      </c>
      <c r="AR60" s="206"/>
      <c r="AS60" s="89">
        <v>369</v>
      </c>
      <c r="AT60" s="388">
        <f>SUMIFS($H$16:$H$206,$C$16:$C$206,$AS60)</f>
        <v>0</v>
      </c>
      <c r="AU60" s="388">
        <f>SUMIFS($T$16:$T$206,$C$16:$C$206,$AS60)</f>
        <v>0</v>
      </c>
      <c r="AV60" s="388">
        <f>SUMIFS($AF$16:$AF$206,$C$16:$C$206,$AS60)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>
      <c r="A61" s="230"/>
      <c r="B61" s="179"/>
      <c r="C61" s="179">
        <v>421</v>
      </c>
      <c r="D61" s="565" t="s">
        <v>71</v>
      </c>
      <c r="E61" s="565"/>
      <c r="F61" s="565"/>
      <c r="G61" s="565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34">I61+U61</f>
        <v>0</v>
      </c>
      <c r="AH61" s="92">
        <f t="shared" ref="AH61:AH65" si="335">J61+V61</f>
        <v>0</v>
      </c>
      <c r="AI61" s="31">
        <f t="shared" ref="AI61:AI65" si="336">K61+W61</f>
        <v>0</v>
      </c>
      <c r="AJ61" s="326">
        <f t="shared" ref="AJ61:AJ65" si="337">L61+X61</f>
        <v>0</v>
      </c>
      <c r="AK61" s="290">
        <f t="shared" ref="AK61:AK65" si="338">M61+Y61</f>
        <v>0</v>
      </c>
      <c r="AL61" s="30">
        <f t="shared" ref="AL61:AL65" si="339">N61+Z61</f>
        <v>0</v>
      </c>
      <c r="AM61" s="30">
        <f t="shared" ref="AM61:AM65" si="340">O61+AA61</f>
        <v>0</v>
      </c>
      <c r="AN61" s="30">
        <f t="shared" ref="AN61:AN65" si="341">P61+AB61</f>
        <v>0</v>
      </c>
      <c r="AO61" s="30">
        <f t="shared" ref="AO61:AO65" si="342">Q61+AC61</f>
        <v>0</v>
      </c>
      <c r="AP61" s="30">
        <f t="shared" ref="AP61:AP65" si="343">R61+AD61</f>
        <v>0</v>
      </c>
      <c r="AQ61" s="31">
        <f t="shared" ref="AQ61:AQ65" si="344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>
      <c r="A62" s="230"/>
      <c r="B62" s="179"/>
      <c r="C62" s="179">
        <v>422</v>
      </c>
      <c r="D62" s="565" t="s">
        <v>11</v>
      </c>
      <c r="E62" s="565"/>
      <c r="F62" s="565"/>
      <c r="G62" s="566"/>
      <c r="H62" s="76">
        <f>SUM(I62:S62)</f>
        <v>0</v>
      </c>
      <c r="I62" s="80"/>
      <c r="J62" s="94"/>
      <c r="K62" s="82"/>
      <c r="L62" s="302"/>
      <c r="M62" s="118"/>
      <c r="N62" s="81"/>
      <c r="O62" s="81"/>
      <c r="P62" s="81"/>
      <c r="Q62" s="81"/>
      <c r="R62" s="81"/>
      <c r="S62" s="82"/>
      <c r="T62" s="28">
        <f>SUM(U62:AE62)</f>
        <v>0</v>
      </c>
      <c r="U62" s="80"/>
      <c r="V62" s="94"/>
      <c r="W62" s="82"/>
      <c r="X62" s="302"/>
      <c r="Y62" s="118"/>
      <c r="Z62" s="81"/>
      <c r="AA62" s="81"/>
      <c r="AB62" s="81"/>
      <c r="AC62" s="81"/>
      <c r="AD62" s="81"/>
      <c r="AE62" s="82"/>
      <c r="AF62" s="109">
        <f>SUM(AG62:AQ62)</f>
        <v>0</v>
      </c>
      <c r="AG62" s="29">
        <f t="shared" si="334"/>
        <v>0</v>
      </c>
      <c r="AH62" s="92">
        <f t="shared" si="335"/>
        <v>0</v>
      </c>
      <c r="AI62" s="31">
        <f t="shared" si="336"/>
        <v>0</v>
      </c>
      <c r="AJ62" s="326">
        <f t="shared" si="337"/>
        <v>0</v>
      </c>
      <c r="AK62" s="290">
        <f t="shared" si="338"/>
        <v>0</v>
      </c>
      <c r="AL62" s="30">
        <f t="shared" si="339"/>
        <v>0</v>
      </c>
      <c r="AM62" s="30">
        <f t="shared" si="340"/>
        <v>0</v>
      </c>
      <c r="AN62" s="30">
        <f t="shared" si="341"/>
        <v>0</v>
      </c>
      <c r="AO62" s="30">
        <f t="shared" si="342"/>
        <v>0</v>
      </c>
      <c r="AP62" s="30">
        <f t="shared" si="343"/>
        <v>0</v>
      </c>
      <c r="AQ62" s="31">
        <f t="shared" si="344"/>
        <v>0</v>
      </c>
      <c r="AR62" s="206"/>
      <c r="AS62" s="89">
        <v>381</v>
      </c>
      <c r="AT62" s="388">
        <f>SUMIFS($H$16:$H$206,$C$16:$C$206,$AS62)</f>
        <v>0</v>
      </c>
      <c r="AU62" s="388">
        <f>SUMIFS($T$16:$T$206,$C$16:$C$206,$AS62)</f>
        <v>0</v>
      </c>
      <c r="AV62" s="388">
        <f>SUMIFS($AF$16:$AF$206,$C$16:$C$206,$AS62)</f>
        <v>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>
      <c r="A63" s="230"/>
      <c r="B63" s="179"/>
      <c r="C63" s="179">
        <v>423</v>
      </c>
      <c r="D63" s="565" t="s">
        <v>89</v>
      </c>
      <c r="E63" s="565"/>
      <c r="F63" s="565"/>
      <c r="G63" s="566"/>
      <c r="H63" s="76">
        <f t="shared" si="247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9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60"/>
        <v>0</v>
      </c>
      <c r="AG63" s="29">
        <f t="shared" si="334"/>
        <v>0</v>
      </c>
      <c r="AH63" s="92">
        <f t="shared" si="335"/>
        <v>0</v>
      </c>
      <c r="AI63" s="31">
        <f t="shared" si="336"/>
        <v>0</v>
      </c>
      <c r="AJ63" s="326">
        <f t="shared" si="337"/>
        <v>0</v>
      </c>
      <c r="AK63" s="290">
        <f t="shared" si="338"/>
        <v>0</v>
      </c>
      <c r="AL63" s="30">
        <f t="shared" si="339"/>
        <v>0</v>
      </c>
      <c r="AM63" s="30">
        <f t="shared" si="340"/>
        <v>0</v>
      </c>
      <c r="AN63" s="30">
        <f t="shared" si="341"/>
        <v>0</v>
      </c>
      <c r="AO63" s="30">
        <f t="shared" si="342"/>
        <v>0</v>
      </c>
      <c r="AP63" s="30">
        <f t="shared" si="343"/>
        <v>0</v>
      </c>
      <c r="AQ63" s="31">
        <f t="shared" si="344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15">
      <c r="A64" s="225"/>
      <c r="B64" s="279"/>
      <c r="C64" s="279">
        <v>424</v>
      </c>
      <c r="D64" s="565" t="s">
        <v>46</v>
      </c>
      <c r="E64" s="565"/>
      <c r="F64" s="565"/>
      <c r="G64" s="566"/>
      <c r="H64" s="76">
        <f t="shared" si="247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9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60"/>
        <v>0</v>
      </c>
      <c r="AG64" s="29">
        <f>I64+U64</f>
        <v>0</v>
      </c>
      <c r="AH64" s="92">
        <f t="shared" si="335"/>
        <v>0</v>
      </c>
      <c r="AI64" s="31">
        <f t="shared" si="336"/>
        <v>0</v>
      </c>
      <c r="AJ64" s="326">
        <f t="shared" si="337"/>
        <v>0</v>
      </c>
      <c r="AK64" s="290">
        <f t="shared" si="338"/>
        <v>0</v>
      </c>
      <c r="AL64" s="30">
        <f t="shared" si="339"/>
        <v>0</v>
      </c>
      <c r="AM64" s="30">
        <f t="shared" si="340"/>
        <v>0</v>
      </c>
      <c r="AN64" s="30">
        <f t="shared" si="341"/>
        <v>0</v>
      </c>
      <c r="AO64" s="30">
        <f t="shared" si="342"/>
        <v>0</v>
      </c>
      <c r="AP64" s="30">
        <f t="shared" si="343"/>
        <v>0</v>
      </c>
      <c r="AQ64" s="31">
        <f t="shared" si="344"/>
        <v>0</v>
      </c>
      <c r="AR64" s="206"/>
      <c r="AS64" s="62">
        <v>421</v>
      </c>
      <c r="AT64" s="388">
        <f>SUMIFS($H$16:$H$206,$C$16:$C$206,$AS64)</f>
        <v>0</v>
      </c>
      <c r="AU64" s="388">
        <f>SUMIFS($T$16:$T$206,$C$16:$C$206,$AS64)</f>
        <v>0</v>
      </c>
      <c r="AV64" s="388">
        <f>SUMIFS($AF$16:$AF$206,$C$16:$C$206,$AS64)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>
      <c r="A65" s="230"/>
      <c r="B65" s="179"/>
      <c r="C65" s="179">
        <v>426</v>
      </c>
      <c r="D65" s="565" t="s">
        <v>85</v>
      </c>
      <c r="E65" s="565"/>
      <c r="F65" s="565"/>
      <c r="G65" s="566"/>
      <c r="H65" s="76">
        <f t="shared" si="247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9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60"/>
        <v>0</v>
      </c>
      <c r="AG65" s="29">
        <f t="shared" si="334"/>
        <v>0</v>
      </c>
      <c r="AH65" s="92">
        <f t="shared" si="335"/>
        <v>0</v>
      </c>
      <c r="AI65" s="31">
        <f t="shared" si="336"/>
        <v>0</v>
      </c>
      <c r="AJ65" s="326">
        <f t="shared" si="337"/>
        <v>0</v>
      </c>
      <c r="AK65" s="290">
        <f t="shared" si="338"/>
        <v>0</v>
      </c>
      <c r="AL65" s="30">
        <f t="shared" si="339"/>
        <v>0</v>
      </c>
      <c r="AM65" s="30">
        <f t="shared" si="340"/>
        <v>0</v>
      </c>
      <c r="AN65" s="30">
        <f t="shared" si="341"/>
        <v>0</v>
      </c>
      <c r="AO65" s="30">
        <f t="shared" si="342"/>
        <v>0</v>
      </c>
      <c r="AP65" s="30">
        <f t="shared" si="343"/>
        <v>0</v>
      </c>
      <c r="AQ65" s="31">
        <f t="shared" si="344"/>
        <v>0</v>
      </c>
      <c r="AR65" s="206"/>
      <c r="AS65" s="62">
        <v>422</v>
      </c>
      <c r="AT65" s="388">
        <f>SUMIFS($H$16:$H$206,$C$16:$C$206,$AS65)</f>
        <v>175000</v>
      </c>
      <c r="AU65" s="388">
        <f>SUMIFS($T$16:$T$206,$C$16:$C$206,$AS65)</f>
        <v>0</v>
      </c>
      <c r="AV65" s="388">
        <f>SUMIFS($AF$16:$AF$206,$C$16:$C$206,$AS65)</f>
        <v>175000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>
      <c r="A66" s="538">
        <v>45</v>
      </c>
      <c r="B66" s="539"/>
      <c r="C66" s="431"/>
      <c r="D66" s="536" t="s">
        <v>86</v>
      </c>
      <c r="E66" s="536"/>
      <c r="F66" s="536"/>
      <c r="G66" s="536"/>
      <c r="H66" s="237">
        <f t="shared" si="247"/>
        <v>0</v>
      </c>
      <c r="I66" s="263">
        <f>I67+I68</f>
        <v>0</v>
      </c>
      <c r="J66" s="263">
        <f>J67+J68</f>
        <v>0</v>
      </c>
      <c r="K66" s="239">
        <f t="shared" ref="K66:S66" si="345">K67+K68</f>
        <v>0</v>
      </c>
      <c r="L66" s="303">
        <f t="shared" si="345"/>
        <v>0</v>
      </c>
      <c r="M66" s="240">
        <f t="shared" si="345"/>
        <v>0</v>
      </c>
      <c r="N66" s="241">
        <f t="shared" si="345"/>
        <v>0</v>
      </c>
      <c r="O66" s="241">
        <f t="shared" ref="O66" si="346">O67+O68</f>
        <v>0</v>
      </c>
      <c r="P66" s="241">
        <f t="shared" si="345"/>
        <v>0</v>
      </c>
      <c r="Q66" s="241">
        <f t="shared" si="345"/>
        <v>0</v>
      </c>
      <c r="R66" s="241">
        <f t="shared" si="345"/>
        <v>0</v>
      </c>
      <c r="S66" s="242">
        <f t="shared" si="345"/>
        <v>0</v>
      </c>
      <c r="T66" s="237">
        <f t="shared" si="249"/>
        <v>0</v>
      </c>
      <c r="U66" s="263">
        <f>U67+U68</f>
        <v>0</v>
      </c>
      <c r="V66" s="241">
        <f>V67+V68</f>
        <v>0</v>
      </c>
      <c r="W66" s="239">
        <f t="shared" ref="W66:AE66" si="347">W67+W68</f>
        <v>0</v>
      </c>
      <c r="X66" s="303">
        <f t="shared" si="347"/>
        <v>0</v>
      </c>
      <c r="Y66" s="240">
        <f t="shared" si="347"/>
        <v>0</v>
      </c>
      <c r="Z66" s="241">
        <f t="shared" si="347"/>
        <v>0</v>
      </c>
      <c r="AA66" s="241">
        <f t="shared" ref="AA66" si="348">AA67+AA68</f>
        <v>0</v>
      </c>
      <c r="AB66" s="241">
        <f t="shared" si="347"/>
        <v>0</v>
      </c>
      <c r="AC66" s="241">
        <f t="shared" si="347"/>
        <v>0</v>
      </c>
      <c r="AD66" s="241">
        <f t="shared" si="347"/>
        <v>0</v>
      </c>
      <c r="AE66" s="242">
        <f t="shared" si="347"/>
        <v>0</v>
      </c>
      <c r="AF66" s="262">
        <f t="shared" si="260"/>
        <v>0</v>
      </c>
      <c r="AG66" s="238">
        <f>AG67+AG68</f>
        <v>0</v>
      </c>
      <c r="AH66" s="241">
        <f>AH67+AH68</f>
        <v>0</v>
      </c>
      <c r="AI66" s="239">
        <f t="shared" ref="AI66:AQ66" si="349">AI67+AI68</f>
        <v>0</v>
      </c>
      <c r="AJ66" s="303">
        <f t="shared" si="349"/>
        <v>0</v>
      </c>
      <c r="AK66" s="240">
        <f t="shared" si="349"/>
        <v>0</v>
      </c>
      <c r="AL66" s="241">
        <f t="shared" si="349"/>
        <v>0</v>
      </c>
      <c r="AM66" s="241">
        <f t="shared" ref="AM66" si="350">AM67+AM68</f>
        <v>0</v>
      </c>
      <c r="AN66" s="241">
        <f t="shared" si="349"/>
        <v>0</v>
      </c>
      <c r="AO66" s="241">
        <f t="shared" si="349"/>
        <v>0</v>
      </c>
      <c r="AP66" s="241">
        <f t="shared" si="349"/>
        <v>0</v>
      </c>
      <c r="AQ66" s="242">
        <f t="shared" si="349"/>
        <v>0</v>
      </c>
      <c r="AR66" s="206"/>
      <c r="AS66" s="89">
        <v>423</v>
      </c>
      <c r="AT66" s="388">
        <f>SUMIFS($H$16:$H$206,$C$16:$C$206,$AS66)</f>
        <v>0</v>
      </c>
      <c r="AU66" s="388">
        <f>SUMIFS($T$16:$T$206,$C$16:$C$206,$AS66)</f>
        <v>0</v>
      </c>
      <c r="AV66" s="388">
        <f>SUMIFS($AF$16:$AF$206,$C$16:$C$206,$AS66)</f>
        <v>0</v>
      </c>
      <c r="AX66" s="190"/>
      <c r="AY66" s="190"/>
    </row>
    <row r="67" spans="1:136" s="72" customFormat="1" ht="15">
      <c r="A67" s="230"/>
      <c r="B67" s="179"/>
      <c r="C67" s="179">
        <v>451</v>
      </c>
      <c r="D67" s="565" t="s">
        <v>87</v>
      </c>
      <c r="E67" s="565"/>
      <c r="F67" s="565"/>
      <c r="G67" s="565"/>
      <c r="H67" s="76">
        <f t="shared" si="247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9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60"/>
        <v>0</v>
      </c>
      <c r="AG67" s="474">
        <f t="shared" ref="AG67:AG68" si="351">I67+U67</f>
        <v>0</v>
      </c>
      <c r="AH67" s="30">
        <f t="shared" ref="AH67:AH68" si="352">J67+V67</f>
        <v>0</v>
      </c>
      <c r="AI67" s="31">
        <f t="shared" ref="AI67:AI68" si="353">K67+W67</f>
        <v>0</v>
      </c>
      <c r="AJ67" s="326">
        <f t="shared" ref="AJ67:AJ68" si="354">L67+X67</f>
        <v>0</v>
      </c>
      <c r="AK67" s="290">
        <f t="shared" ref="AK67:AK68" si="355">M67+Y67</f>
        <v>0</v>
      </c>
      <c r="AL67" s="30">
        <f t="shared" ref="AL67:AL68" si="356">N67+Z67</f>
        <v>0</v>
      </c>
      <c r="AM67" s="30">
        <f t="shared" ref="AM67:AM68" si="357">O67+AA67</f>
        <v>0</v>
      </c>
      <c r="AN67" s="30">
        <f t="shared" ref="AN67:AN68" si="358">P67+AB67</f>
        <v>0</v>
      </c>
      <c r="AO67" s="30">
        <f t="shared" ref="AO67:AO68" si="359">Q67+AC67</f>
        <v>0</v>
      </c>
      <c r="AP67" s="30">
        <f t="shared" ref="AP67:AP68" si="360">R67+AD67</f>
        <v>0</v>
      </c>
      <c r="AQ67" s="125">
        <f t="shared" ref="AQ67" si="361">S67+AE67</f>
        <v>0</v>
      </c>
      <c r="AR67" s="206"/>
      <c r="AS67" s="89">
        <v>424</v>
      </c>
      <c r="AT67" s="388">
        <f>SUMIFS($H$16:$H$206,$C$16:$C$206,$AS67)</f>
        <v>3000</v>
      </c>
      <c r="AU67" s="388">
        <f>SUMIFS($T$16:$T$206,$C$16:$C$206,$AS67)</f>
        <v>0</v>
      </c>
      <c r="AV67" s="388">
        <f>SUMIFS($AF$16:$AF$206,$C$16:$C$206,$AS67)</f>
        <v>3000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>
      <c r="A68" s="230"/>
      <c r="B68" s="179"/>
      <c r="C68" s="179">
        <v>452</v>
      </c>
      <c r="D68" s="565" t="s">
        <v>91</v>
      </c>
      <c r="E68" s="565"/>
      <c r="F68" s="565"/>
      <c r="G68" s="565"/>
      <c r="H68" s="76">
        <f t="shared" si="247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9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60"/>
        <v>0</v>
      </c>
      <c r="AG68" s="474">
        <f t="shared" si="351"/>
        <v>0</v>
      </c>
      <c r="AH68" s="30">
        <f t="shared" si="352"/>
        <v>0</v>
      </c>
      <c r="AI68" s="31">
        <f t="shared" si="353"/>
        <v>0</v>
      </c>
      <c r="AJ68" s="326">
        <f t="shared" si="354"/>
        <v>0</v>
      </c>
      <c r="AK68" s="290">
        <f t="shared" si="355"/>
        <v>0</v>
      </c>
      <c r="AL68" s="30">
        <f t="shared" si="356"/>
        <v>0</v>
      </c>
      <c r="AM68" s="30">
        <f t="shared" si="357"/>
        <v>0</v>
      </c>
      <c r="AN68" s="30">
        <f t="shared" si="358"/>
        <v>0</v>
      </c>
      <c r="AO68" s="30">
        <f t="shared" si="359"/>
        <v>0</v>
      </c>
      <c r="AP68" s="30">
        <f t="shared" si="360"/>
        <v>0</v>
      </c>
      <c r="AQ68" s="125">
        <f>S68+AE68</f>
        <v>0</v>
      </c>
      <c r="AR68" s="206"/>
      <c r="AS68" s="89">
        <v>426</v>
      </c>
      <c r="AT68" s="388">
        <f>SUMIFS($H$16:$H$206,$C$16:$C$206,$AS68)</f>
        <v>0</v>
      </c>
      <c r="AU68" s="388">
        <f>SUMIFS($T$16:$T$206,$C$16:$C$206,$AS68)</f>
        <v>0</v>
      </c>
      <c r="AV68" s="388">
        <f>SUMIFS($AF$16:$AF$206,$C$16:$C$206,$AS68)</f>
        <v>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>
      <c r="A69" s="277"/>
      <c r="B69" s="277"/>
      <c r="D69" s="268"/>
      <c r="E69" s="268"/>
      <c r="F69" s="268"/>
      <c r="G69" s="268"/>
      <c r="I69" s="585" t="s">
        <v>140</v>
      </c>
      <c r="J69" s="585"/>
      <c r="K69" s="585"/>
      <c r="L69" s="585"/>
      <c r="M69" s="585"/>
      <c r="N69" s="585"/>
      <c r="O69" s="585"/>
      <c r="P69" s="585"/>
      <c r="Q69" s="585"/>
      <c r="R69" s="585"/>
      <c r="S69" s="585"/>
      <c r="U69" s="585" t="s">
        <v>140</v>
      </c>
      <c r="V69" s="585"/>
      <c r="W69" s="585"/>
      <c r="X69" s="585"/>
      <c r="Y69" s="585"/>
      <c r="Z69" s="585"/>
      <c r="AA69" s="585"/>
      <c r="AB69" s="585"/>
      <c r="AC69" s="585"/>
      <c r="AD69" s="585"/>
      <c r="AE69" s="585"/>
      <c r="AF69" s="276"/>
      <c r="AG69" s="585" t="s">
        <v>140</v>
      </c>
      <c r="AH69" s="585"/>
      <c r="AI69" s="585"/>
      <c r="AJ69" s="585"/>
      <c r="AK69" s="585"/>
      <c r="AL69" s="585"/>
      <c r="AM69" s="585"/>
      <c r="AN69" s="585"/>
      <c r="AO69" s="585"/>
      <c r="AP69" s="585"/>
      <c r="AQ69" s="585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SUMIFS($H$16:$H$206,$C$16:$C$206,$AS70)</f>
        <v>0</v>
      </c>
      <c r="AU70" s="388">
        <f>SUMIFS($T$16:$T$206,$C$16:$C$206,$AS70)</f>
        <v>0</v>
      </c>
      <c r="AV70" s="388">
        <f>SUMIFS($AF$16:$AF$206,$C$16:$C$206,$AS70)</f>
        <v>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>
      <c r="A71" s="576" t="s">
        <v>143</v>
      </c>
      <c r="B71" s="577"/>
      <c r="C71" s="577"/>
      <c r="D71" s="569" t="s">
        <v>142</v>
      </c>
      <c r="E71" s="569"/>
      <c r="F71" s="569"/>
      <c r="G71" s="570"/>
      <c r="H71" s="83">
        <f>SUM(I71:S71)</f>
        <v>0</v>
      </c>
      <c r="I71" s="84">
        <f>I72</f>
        <v>0</v>
      </c>
      <c r="J71" s="285">
        <f t="shared" ref="J71:S71" si="362">J72</f>
        <v>0</v>
      </c>
      <c r="K71" s="86">
        <f t="shared" si="362"/>
        <v>0</v>
      </c>
      <c r="L71" s="300">
        <f t="shared" si="362"/>
        <v>0</v>
      </c>
      <c r="M71" s="120">
        <f t="shared" si="362"/>
        <v>0</v>
      </c>
      <c r="N71" s="85">
        <f t="shared" si="362"/>
        <v>0</v>
      </c>
      <c r="O71" s="85">
        <f t="shared" si="362"/>
        <v>0</v>
      </c>
      <c r="P71" s="85">
        <f t="shared" si="362"/>
        <v>0</v>
      </c>
      <c r="Q71" s="85">
        <f t="shared" si="362"/>
        <v>0</v>
      </c>
      <c r="R71" s="85">
        <f t="shared" si="362"/>
        <v>0</v>
      </c>
      <c r="S71" s="86">
        <f t="shared" si="362"/>
        <v>0</v>
      </c>
      <c r="T71" s="245">
        <f>SUM(U71:AE71)</f>
        <v>0</v>
      </c>
      <c r="U71" s="84">
        <f t="shared" ref="U71:AE71" si="363">U72</f>
        <v>0</v>
      </c>
      <c r="V71" s="285">
        <f t="shared" si="363"/>
        <v>0</v>
      </c>
      <c r="W71" s="86">
        <f t="shared" si="363"/>
        <v>0</v>
      </c>
      <c r="X71" s="300">
        <f t="shared" si="363"/>
        <v>0</v>
      </c>
      <c r="Y71" s="120">
        <f t="shared" si="363"/>
        <v>0</v>
      </c>
      <c r="Z71" s="85">
        <f t="shared" si="363"/>
        <v>0</v>
      </c>
      <c r="AA71" s="85">
        <f t="shared" si="363"/>
        <v>0</v>
      </c>
      <c r="AB71" s="85">
        <f t="shared" si="363"/>
        <v>0</v>
      </c>
      <c r="AC71" s="85">
        <f t="shared" si="363"/>
        <v>0</v>
      </c>
      <c r="AD71" s="85">
        <f t="shared" si="363"/>
        <v>0</v>
      </c>
      <c r="AE71" s="86">
        <f t="shared" si="363"/>
        <v>0</v>
      </c>
      <c r="AF71" s="261">
        <f>SUM(AG71:AQ71)</f>
        <v>0</v>
      </c>
      <c r="AG71" s="468">
        <f t="shared" ref="AG71:AQ71" si="364">AG72</f>
        <v>0</v>
      </c>
      <c r="AH71" s="469">
        <f t="shared" si="364"/>
        <v>0</v>
      </c>
      <c r="AI71" s="470">
        <f t="shared" si="364"/>
        <v>0</v>
      </c>
      <c r="AJ71" s="471">
        <f t="shared" si="364"/>
        <v>0</v>
      </c>
      <c r="AK71" s="472">
        <f t="shared" si="364"/>
        <v>0</v>
      </c>
      <c r="AL71" s="473">
        <f t="shared" si="364"/>
        <v>0</v>
      </c>
      <c r="AM71" s="473">
        <f t="shared" si="364"/>
        <v>0</v>
      </c>
      <c r="AN71" s="473">
        <f t="shared" si="364"/>
        <v>0</v>
      </c>
      <c r="AO71" s="473">
        <f t="shared" si="364"/>
        <v>0</v>
      </c>
      <c r="AP71" s="473">
        <f t="shared" si="364"/>
        <v>0</v>
      </c>
      <c r="AQ71" s="470">
        <f t="shared" si="364"/>
        <v>0</v>
      </c>
      <c r="AR71" s="206"/>
      <c r="AS71" s="89">
        <v>452</v>
      </c>
      <c r="AT71" s="388">
        <f>SUMIFS($H$16:$H$206,$C$16:$C$206,$AS71)</f>
        <v>0</v>
      </c>
      <c r="AU71" s="388">
        <f>SUMIFS($T$16:$T$206,$C$16:$C$206,$AS71)</f>
        <v>0</v>
      </c>
      <c r="AV71" s="388">
        <f>SUMIFS($AF$16:$AF$206,$C$16:$C$206,$AS71)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>
      <c r="A72" s="436">
        <v>3</v>
      </c>
      <c r="B72" s="68"/>
      <c r="C72" s="90"/>
      <c r="D72" s="563" t="s">
        <v>16</v>
      </c>
      <c r="E72" s="563"/>
      <c r="F72" s="563"/>
      <c r="G72" s="564"/>
      <c r="H72" s="75">
        <f t="shared" ref="H72:H79" si="365">SUM(I72:S72)</f>
        <v>0</v>
      </c>
      <c r="I72" s="77">
        <f>I73+I77</f>
        <v>0</v>
      </c>
      <c r="J72" s="61">
        <f t="shared" ref="J72:S72" si="366">J73+J77</f>
        <v>0</v>
      </c>
      <c r="K72" s="79">
        <f t="shared" si="366"/>
        <v>0</v>
      </c>
      <c r="L72" s="301">
        <f t="shared" si="366"/>
        <v>0</v>
      </c>
      <c r="M72" s="95">
        <f t="shared" si="366"/>
        <v>0</v>
      </c>
      <c r="N72" s="78">
        <f t="shared" si="366"/>
        <v>0</v>
      </c>
      <c r="O72" s="78">
        <f t="shared" ref="O72" si="367">O73+O77</f>
        <v>0</v>
      </c>
      <c r="P72" s="78">
        <f t="shared" si="366"/>
        <v>0</v>
      </c>
      <c r="Q72" s="78">
        <f t="shared" si="366"/>
        <v>0</v>
      </c>
      <c r="R72" s="78">
        <f t="shared" si="366"/>
        <v>0</v>
      </c>
      <c r="S72" s="79">
        <f t="shared" si="366"/>
        <v>0</v>
      </c>
      <c r="T72" s="237">
        <f t="shared" ref="T72:T79" si="368">SUM(U72:AE72)</f>
        <v>0</v>
      </c>
      <c r="U72" s="77">
        <f t="shared" ref="U72:AE72" si="369">U73+U77</f>
        <v>0</v>
      </c>
      <c r="V72" s="61">
        <f t="shared" si="369"/>
        <v>0</v>
      </c>
      <c r="W72" s="79">
        <f t="shared" si="369"/>
        <v>0</v>
      </c>
      <c r="X72" s="301">
        <f t="shared" si="369"/>
        <v>0</v>
      </c>
      <c r="Y72" s="95">
        <f t="shared" si="369"/>
        <v>0</v>
      </c>
      <c r="Z72" s="78">
        <f t="shared" si="369"/>
        <v>0</v>
      </c>
      <c r="AA72" s="78">
        <f t="shared" ref="AA72" si="370">AA73+AA77</f>
        <v>0</v>
      </c>
      <c r="AB72" s="78">
        <f t="shared" si="369"/>
        <v>0</v>
      </c>
      <c r="AC72" s="78">
        <f t="shared" si="369"/>
        <v>0</v>
      </c>
      <c r="AD72" s="78">
        <f t="shared" si="369"/>
        <v>0</v>
      </c>
      <c r="AE72" s="79">
        <f t="shared" si="369"/>
        <v>0</v>
      </c>
      <c r="AF72" s="262">
        <f t="shared" ref="AF72:AF79" si="371">SUM(AG72:AQ72)</f>
        <v>0</v>
      </c>
      <c r="AG72" s="315">
        <f t="shared" ref="AG72:AQ72" si="372">AG73+AG77</f>
        <v>0</v>
      </c>
      <c r="AH72" s="263">
        <f t="shared" si="372"/>
        <v>0</v>
      </c>
      <c r="AI72" s="239">
        <f t="shared" si="372"/>
        <v>0</v>
      </c>
      <c r="AJ72" s="303">
        <f t="shared" si="372"/>
        <v>0</v>
      </c>
      <c r="AK72" s="240">
        <f t="shared" si="372"/>
        <v>0</v>
      </c>
      <c r="AL72" s="241">
        <f t="shared" si="372"/>
        <v>0</v>
      </c>
      <c r="AM72" s="241">
        <f t="shared" ref="AM72" si="373">AM73+AM77</f>
        <v>0</v>
      </c>
      <c r="AN72" s="241">
        <f t="shared" si="372"/>
        <v>0</v>
      </c>
      <c r="AO72" s="241">
        <f t="shared" si="372"/>
        <v>0</v>
      </c>
      <c r="AP72" s="241">
        <f t="shared" si="372"/>
        <v>0</v>
      </c>
      <c r="AQ72" s="239">
        <f t="shared" si="372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>
      <c r="A73" s="561">
        <v>31</v>
      </c>
      <c r="B73" s="562"/>
      <c r="C73" s="90"/>
      <c r="D73" s="563" t="s">
        <v>0</v>
      </c>
      <c r="E73" s="563"/>
      <c r="F73" s="563"/>
      <c r="G73" s="564"/>
      <c r="H73" s="75">
        <f t="shared" si="365"/>
        <v>0</v>
      </c>
      <c r="I73" s="77">
        <f>SUM(I74:I76)</f>
        <v>0</v>
      </c>
      <c r="J73" s="61">
        <f t="shared" ref="J73:S73" si="374">SUM(J74:J76)</f>
        <v>0</v>
      </c>
      <c r="K73" s="79">
        <f t="shared" si="374"/>
        <v>0</v>
      </c>
      <c r="L73" s="301">
        <f t="shared" si="374"/>
        <v>0</v>
      </c>
      <c r="M73" s="95">
        <f t="shared" si="374"/>
        <v>0</v>
      </c>
      <c r="N73" s="78">
        <f t="shared" si="374"/>
        <v>0</v>
      </c>
      <c r="O73" s="78">
        <f t="shared" ref="O73" si="375">SUM(O74:O76)</f>
        <v>0</v>
      </c>
      <c r="P73" s="78">
        <f t="shared" si="374"/>
        <v>0</v>
      </c>
      <c r="Q73" s="78">
        <f t="shared" si="374"/>
        <v>0</v>
      </c>
      <c r="R73" s="78">
        <f t="shared" si="374"/>
        <v>0</v>
      </c>
      <c r="S73" s="229">
        <f t="shared" si="374"/>
        <v>0</v>
      </c>
      <c r="T73" s="248">
        <f t="shared" si="368"/>
        <v>0</v>
      </c>
      <c r="U73" s="77">
        <f t="shared" ref="U73:AE73" si="376">SUM(U74:U76)</f>
        <v>0</v>
      </c>
      <c r="V73" s="61">
        <f t="shared" si="376"/>
        <v>0</v>
      </c>
      <c r="W73" s="79">
        <f t="shared" si="376"/>
        <v>0</v>
      </c>
      <c r="X73" s="301">
        <f t="shared" si="376"/>
        <v>0</v>
      </c>
      <c r="Y73" s="95">
        <f t="shared" si="376"/>
        <v>0</v>
      </c>
      <c r="Z73" s="78">
        <f t="shared" si="376"/>
        <v>0</v>
      </c>
      <c r="AA73" s="78">
        <f t="shared" ref="AA73" si="377">SUM(AA74:AA76)</f>
        <v>0</v>
      </c>
      <c r="AB73" s="78">
        <f t="shared" si="376"/>
        <v>0</v>
      </c>
      <c r="AC73" s="78">
        <f t="shared" si="376"/>
        <v>0</v>
      </c>
      <c r="AD73" s="78">
        <f t="shared" si="376"/>
        <v>0</v>
      </c>
      <c r="AE73" s="229">
        <f t="shared" si="376"/>
        <v>0</v>
      </c>
      <c r="AF73" s="262">
        <f t="shared" si="371"/>
        <v>0</v>
      </c>
      <c r="AG73" s="315">
        <f t="shared" ref="AG73:AQ73" si="378">SUM(AG74:AG76)</f>
        <v>0</v>
      </c>
      <c r="AH73" s="263">
        <f t="shared" si="378"/>
        <v>0</v>
      </c>
      <c r="AI73" s="239">
        <f t="shared" si="378"/>
        <v>0</v>
      </c>
      <c r="AJ73" s="303">
        <f t="shared" si="378"/>
        <v>0</v>
      </c>
      <c r="AK73" s="240">
        <f t="shared" si="378"/>
        <v>0</v>
      </c>
      <c r="AL73" s="241">
        <f t="shared" si="378"/>
        <v>0</v>
      </c>
      <c r="AM73" s="241">
        <f t="shared" ref="AM73" si="379">SUM(AM74:AM76)</f>
        <v>0</v>
      </c>
      <c r="AN73" s="241">
        <f t="shared" si="378"/>
        <v>0</v>
      </c>
      <c r="AO73" s="241">
        <f t="shared" si="378"/>
        <v>0</v>
      </c>
      <c r="AP73" s="241">
        <f t="shared" si="378"/>
        <v>0</v>
      </c>
      <c r="AQ73" s="242">
        <f t="shared" si="378"/>
        <v>0</v>
      </c>
      <c r="AR73" s="206"/>
      <c r="AS73" s="89">
        <v>544</v>
      </c>
      <c r="AT73" s="444">
        <f>SUMIFS($H$16:$H$206,$C$16:$C$206,$AS73)</f>
        <v>0</v>
      </c>
      <c r="AU73" s="444">
        <f>SUMIFS($T$16:$T$206,$C$16:$C$206,$AS73)</f>
        <v>0</v>
      </c>
      <c r="AV73" s="444">
        <f>SUMIFS($AF$16:$AF$206,$C$16:$C$206,$AS73)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>
      <c r="A74" s="230"/>
      <c r="B74" s="179"/>
      <c r="C74" s="179">
        <v>311</v>
      </c>
      <c r="D74" s="565" t="s">
        <v>1</v>
      </c>
      <c r="E74" s="565"/>
      <c r="F74" s="565"/>
      <c r="G74" s="565"/>
      <c r="H74" s="76">
        <f t="shared" si="365"/>
        <v>0</v>
      </c>
      <c r="I74" s="80"/>
      <c r="J74" s="94"/>
      <c r="K74" s="82"/>
      <c r="L74" s="302"/>
      <c r="M74" s="118"/>
      <c r="N74" s="81"/>
      <c r="O74" s="81"/>
      <c r="P74" s="81"/>
      <c r="Q74" s="81"/>
      <c r="R74" s="81"/>
      <c r="S74" s="82"/>
      <c r="T74" s="28">
        <f>SUM(U74:AE74)</f>
        <v>0</v>
      </c>
      <c r="U74" s="80"/>
      <c r="V74" s="94"/>
      <c r="W74" s="82"/>
      <c r="X74" s="302"/>
      <c r="Y74" s="118"/>
      <c r="Z74" s="81"/>
      <c r="AA74" s="81"/>
      <c r="AB74" s="81"/>
      <c r="AC74" s="81"/>
      <c r="AD74" s="81"/>
      <c r="AE74" s="82"/>
      <c r="AF74" s="109">
        <f t="shared" si="371"/>
        <v>0</v>
      </c>
      <c r="AG74" s="29">
        <f t="shared" ref="AG74:AG76" si="380">I74+U74</f>
        <v>0</v>
      </c>
      <c r="AH74" s="92">
        <f t="shared" ref="AH74:AH76" si="381">J74+V74</f>
        <v>0</v>
      </c>
      <c r="AI74" s="31">
        <f t="shared" ref="AI74:AI76" si="382">K74+W74</f>
        <v>0</v>
      </c>
      <c r="AJ74" s="326">
        <f t="shared" ref="AJ74:AJ76" si="383">L74+X74</f>
        <v>0</v>
      </c>
      <c r="AK74" s="290">
        <f t="shared" ref="AK74:AK76" si="384">M74+Y74</f>
        <v>0</v>
      </c>
      <c r="AL74" s="30">
        <f t="shared" ref="AL74:AL76" si="385">N74+Z74</f>
        <v>0</v>
      </c>
      <c r="AM74" s="30">
        <f t="shared" ref="AM74:AM76" si="386">O74+AA74</f>
        <v>0</v>
      </c>
      <c r="AN74" s="30">
        <f t="shared" ref="AN74:AN76" si="387">P74+AB74</f>
        <v>0</v>
      </c>
      <c r="AO74" s="30">
        <f t="shared" ref="AO74:AO76" si="388">Q74+AC74</f>
        <v>0</v>
      </c>
      <c r="AP74" s="30">
        <f t="shared" ref="AP74:AP76" si="389">R74+AD74</f>
        <v>0</v>
      </c>
      <c r="AQ74" s="31">
        <f t="shared" ref="AQ74:AQ76" si="390">S74+AE74</f>
        <v>0</v>
      </c>
      <c r="AR74" s="206"/>
      <c r="AS74" s="445">
        <v>545</v>
      </c>
      <c r="AT74" s="446">
        <f>SUMIFS($H$16:$H$206,$C$16:$C$206,$AS74)</f>
        <v>0</v>
      </c>
      <c r="AU74" s="446">
        <f>SUMIFS($T$16:$T$206,$C$16:$C$206,$AS74)</f>
        <v>0</v>
      </c>
      <c r="AV74" s="446">
        <f>SUMIFS($AF$16:$AF$206,$C$16:$C$206,$AS74)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>
      <c r="A75" s="230"/>
      <c r="B75" s="179"/>
      <c r="C75" s="179">
        <v>312</v>
      </c>
      <c r="D75" s="565" t="s">
        <v>2</v>
      </c>
      <c r="E75" s="565"/>
      <c r="F75" s="565"/>
      <c r="G75" s="566"/>
      <c r="H75" s="76">
        <f t="shared" si="365"/>
        <v>0</v>
      </c>
      <c r="I75" s="80"/>
      <c r="J75" s="94"/>
      <c r="K75" s="82"/>
      <c r="L75" s="302"/>
      <c r="M75" s="118"/>
      <c r="N75" s="81"/>
      <c r="O75" s="81"/>
      <c r="P75" s="81"/>
      <c r="Q75" s="81"/>
      <c r="R75" s="81"/>
      <c r="S75" s="82"/>
      <c r="T75" s="28">
        <f t="shared" si="368"/>
        <v>0</v>
      </c>
      <c r="U75" s="80"/>
      <c r="V75" s="94"/>
      <c r="W75" s="82"/>
      <c r="X75" s="302"/>
      <c r="Y75" s="118"/>
      <c r="Z75" s="81"/>
      <c r="AA75" s="81"/>
      <c r="AB75" s="81"/>
      <c r="AC75" s="81"/>
      <c r="AD75" s="81"/>
      <c r="AE75" s="82"/>
      <c r="AF75" s="109">
        <f t="shared" si="371"/>
        <v>0</v>
      </c>
      <c r="AG75" s="29">
        <f t="shared" si="380"/>
        <v>0</v>
      </c>
      <c r="AH75" s="92">
        <f t="shared" si="381"/>
        <v>0</v>
      </c>
      <c r="AI75" s="31">
        <f t="shared" si="382"/>
        <v>0</v>
      </c>
      <c r="AJ75" s="326">
        <f t="shared" si="383"/>
        <v>0</v>
      </c>
      <c r="AK75" s="290">
        <f t="shared" si="384"/>
        <v>0</v>
      </c>
      <c r="AL75" s="30">
        <f t="shared" si="385"/>
        <v>0</v>
      </c>
      <c r="AM75" s="30">
        <f t="shared" si="386"/>
        <v>0</v>
      </c>
      <c r="AN75" s="30">
        <f t="shared" si="387"/>
        <v>0</v>
      </c>
      <c r="AO75" s="30">
        <f t="shared" si="388"/>
        <v>0</v>
      </c>
      <c r="AP75" s="30">
        <f t="shared" si="389"/>
        <v>0</v>
      </c>
      <c r="AQ75" s="31">
        <f t="shared" si="390"/>
        <v>0</v>
      </c>
      <c r="AR75" s="206"/>
      <c r="AS75" s="442" t="s">
        <v>128</v>
      </c>
      <c r="AT75" s="447">
        <f>SUM(AT47:AT74)</f>
        <v>13108400</v>
      </c>
      <c r="AU75" s="447">
        <f>SUM(AU47:AU74)</f>
        <v>24000</v>
      </c>
      <c r="AV75" s="447">
        <f>SUM(AV47:AV74)</f>
        <v>13132400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>
      <c r="A76" s="230"/>
      <c r="B76" s="179"/>
      <c r="C76" s="179">
        <v>313</v>
      </c>
      <c r="D76" s="565" t="s">
        <v>3</v>
      </c>
      <c r="E76" s="565"/>
      <c r="F76" s="565"/>
      <c r="G76" s="565"/>
      <c r="H76" s="76">
        <f t="shared" si="365"/>
        <v>0</v>
      </c>
      <c r="I76" s="80"/>
      <c r="J76" s="94"/>
      <c r="K76" s="82"/>
      <c r="L76" s="302"/>
      <c r="M76" s="118"/>
      <c r="N76" s="81"/>
      <c r="O76" s="81"/>
      <c r="P76" s="81"/>
      <c r="Q76" s="81"/>
      <c r="R76" s="81"/>
      <c r="S76" s="82"/>
      <c r="T76" s="28">
        <f t="shared" si="368"/>
        <v>0</v>
      </c>
      <c r="U76" s="80"/>
      <c r="V76" s="94"/>
      <c r="W76" s="82"/>
      <c r="X76" s="302"/>
      <c r="Y76" s="118"/>
      <c r="Z76" s="81"/>
      <c r="AA76" s="81"/>
      <c r="AB76" s="81"/>
      <c r="AC76" s="81"/>
      <c r="AD76" s="81"/>
      <c r="AE76" s="82"/>
      <c r="AF76" s="109">
        <f t="shared" si="371"/>
        <v>0</v>
      </c>
      <c r="AG76" s="29">
        <f t="shared" si="380"/>
        <v>0</v>
      </c>
      <c r="AH76" s="92">
        <f t="shared" si="381"/>
        <v>0</v>
      </c>
      <c r="AI76" s="31">
        <f t="shared" si="382"/>
        <v>0</v>
      </c>
      <c r="AJ76" s="326">
        <f t="shared" si="383"/>
        <v>0</v>
      </c>
      <c r="AK76" s="290">
        <f t="shared" si="384"/>
        <v>0</v>
      </c>
      <c r="AL76" s="30">
        <f t="shared" si="385"/>
        <v>0</v>
      </c>
      <c r="AM76" s="30">
        <f t="shared" si="386"/>
        <v>0</v>
      </c>
      <c r="AN76" s="30">
        <f t="shared" si="387"/>
        <v>0</v>
      </c>
      <c r="AO76" s="30">
        <f t="shared" si="388"/>
        <v>0</v>
      </c>
      <c r="AP76" s="30">
        <f t="shared" si="389"/>
        <v>0</v>
      </c>
      <c r="AQ76" s="31">
        <f t="shared" si="390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>
      <c r="A77" s="561">
        <v>32</v>
      </c>
      <c r="B77" s="562"/>
      <c r="C77" s="90"/>
      <c r="D77" s="563" t="s">
        <v>4</v>
      </c>
      <c r="E77" s="563"/>
      <c r="F77" s="563"/>
      <c r="G77" s="564"/>
      <c r="H77" s="75">
        <f t="shared" si="365"/>
        <v>0</v>
      </c>
      <c r="I77" s="77">
        <f>SUM(I78:I81)</f>
        <v>0</v>
      </c>
      <c r="J77" s="61">
        <f>SUM(J78:J81)</f>
        <v>0</v>
      </c>
      <c r="K77" s="79">
        <f t="shared" ref="K77:S77" si="391">SUM(K78:K81)</f>
        <v>0</v>
      </c>
      <c r="L77" s="301">
        <f t="shared" si="391"/>
        <v>0</v>
      </c>
      <c r="M77" s="95">
        <f t="shared" si="391"/>
        <v>0</v>
      </c>
      <c r="N77" s="78">
        <f t="shared" si="391"/>
        <v>0</v>
      </c>
      <c r="O77" s="78">
        <f t="shared" ref="O77" si="392">SUM(O78:O81)</f>
        <v>0</v>
      </c>
      <c r="P77" s="78">
        <f t="shared" si="391"/>
        <v>0</v>
      </c>
      <c r="Q77" s="78">
        <f t="shared" si="391"/>
        <v>0</v>
      </c>
      <c r="R77" s="78">
        <f t="shared" si="391"/>
        <v>0</v>
      </c>
      <c r="S77" s="79">
        <f t="shared" si="391"/>
        <v>0</v>
      </c>
      <c r="T77" s="237">
        <f t="shared" si="368"/>
        <v>0</v>
      </c>
      <c r="U77" s="77">
        <f t="shared" ref="U77:AE77" si="393">SUM(U78:U81)</f>
        <v>0</v>
      </c>
      <c r="V77" s="61">
        <f t="shared" si="393"/>
        <v>0</v>
      </c>
      <c r="W77" s="79">
        <f t="shared" si="393"/>
        <v>0</v>
      </c>
      <c r="X77" s="301">
        <f t="shared" si="393"/>
        <v>0</v>
      </c>
      <c r="Y77" s="95">
        <f t="shared" si="393"/>
        <v>0</v>
      </c>
      <c r="Z77" s="78">
        <f t="shared" si="393"/>
        <v>0</v>
      </c>
      <c r="AA77" s="78">
        <f t="shared" ref="AA77" si="394">SUM(AA78:AA81)</f>
        <v>0</v>
      </c>
      <c r="AB77" s="78">
        <f t="shared" si="393"/>
        <v>0</v>
      </c>
      <c r="AC77" s="78">
        <f t="shared" si="393"/>
        <v>0</v>
      </c>
      <c r="AD77" s="78">
        <f t="shared" si="393"/>
        <v>0</v>
      </c>
      <c r="AE77" s="79">
        <f t="shared" si="393"/>
        <v>0</v>
      </c>
      <c r="AF77" s="262">
        <f t="shared" si="371"/>
        <v>0</v>
      </c>
      <c r="AG77" s="315">
        <f t="shared" ref="AG77:AQ77" si="395">SUM(AG78:AG81)</f>
        <v>0</v>
      </c>
      <c r="AH77" s="263">
        <f t="shared" si="395"/>
        <v>0</v>
      </c>
      <c r="AI77" s="239">
        <f t="shared" si="395"/>
        <v>0</v>
      </c>
      <c r="AJ77" s="303">
        <f t="shared" si="395"/>
        <v>0</v>
      </c>
      <c r="AK77" s="240">
        <f t="shared" si="395"/>
        <v>0</v>
      </c>
      <c r="AL77" s="241">
        <f t="shared" si="395"/>
        <v>0</v>
      </c>
      <c r="AM77" s="241">
        <f t="shared" ref="AM77" si="396">SUM(AM78:AM81)</f>
        <v>0</v>
      </c>
      <c r="AN77" s="241">
        <f t="shared" si="395"/>
        <v>0</v>
      </c>
      <c r="AO77" s="241">
        <f t="shared" si="395"/>
        <v>0</v>
      </c>
      <c r="AP77" s="241">
        <f t="shared" si="395"/>
        <v>0</v>
      </c>
      <c r="AQ77" s="239">
        <f t="shared" si="395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>
      <c r="A78" s="230"/>
      <c r="B78" s="179"/>
      <c r="C78" s="179">
        <v>321</v>
      </c>
      <c r="D78" s="565" t="s">
        <v>5</v>
      </c>
      <c r="E78" s="565"/>
      <c r="F78" s="565"/>
      <c r="G78" s="565"/>
      <c r="H78" s="76">
        <f t="shared" si="365"/>
        <v>0</v>
      </c>
      <c r="I78" s="80"/>
      <c r="J78" s="94"/>
      <c r="K78" s="82"/>
      <c r="L78" s="302"/>
      <c r="M78" s="118"/>
      <c r="N78" s="81"/>
      <c r="O78" s="81"/>
      <c r="P78" s="81"/>
      <c r="Q78" s="81"/>
      <c r="R78" s="81"/>
      <c r="S78" s="82"/>
      <c r="T78" s="28">
        <f t="shared" si="368"/>
        <v>0</v>
      </c>
      <c r="U78" s="80"/>
      <c r="V78" s="94"/>
      <c r="W78" s="82"/>
      <c r="X78" s="302"/>
      <c r="Y78" s="118"/>
      <c r="Z78" s="81"/>
      <c r="AA78" s="81"/>
      <c r="AB78" s="81"/>
      <c r="AC78" s="81"/>
      <c r="AD78" s="81"/>
      <c r="AE78" s="82"/>
      <c r="AF78" s="109">
        <f t="shared" si="371"/>
        <v>0</v>
      </c>
      <c r="AG78" s="29">
        <f t="shared" ref="AG78:AG81" si="397">I78+U78</f>
        <v>0</v>
      </c>
      <c r="AH78" s="92">
        <f t="shared" ref="AH78:AH81" si="398">J78+V78</f>
        <v>0</v>
      </c>
      <c r="AI78" s="31">
        <f t="shared" ref="AI78:AI81" si="399">K78+W78</f>
        <v>0</v>
      </c>
      <c r="AJ78" s="326">
        <f t="shared" ref="AJ78:AJ81" si="400">L78+X78</f>
        <v>0</v>
      </c>
      <c r="AK78" s="290">
        <f t="shared" ref="AK78:AK81" si="401">M78+Y78</f>
        <v>0</v>
      </c>
      <c r="AL78" s="30">
        <f t="shared" ref="AL78:AL81" si="402">N78+Z78</f>
        <v>0</v>
      </c>
      <c r="AM78" s="30">
        <f t="shared" ref="AM78:AM81" si="403">O78+AA78</f>
        <v>0</v>
      </c>
      <c r="AN78" s="30">
        <f t="shared" ref="AN78:AN81" si="404">P78+AB78</f>
        <v>0</v>
      </c>
      <c r="AO78" s="30">
        <f t="shared" ref="AO78:AO81" si="405">Q78+AC78</f>
        <v>0</v>
      </c>
      <c r="AP78" s="30">
        <f t="shared" ref="AP78:AP81" si="406">R78+AD78</f>
        <v>0</v>
      </c>
      <c r="AQ78" s="31">
        <f t="shared" ref="AQ78:AQ81" si="407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>
      <c r="A79" s="230"/>
      <c r="B79" s="179"/>
      <c r="C79" s="179">
        <v>322</v>
      </c>
      <c r="D79" s="565" t="s">
        <v>6</v>
      </c>
      <c r="E79" s="565"/>
      <c r="F79" s="565"/>
      <c r="G79" s="565"/>
      <c r="H79" s="76">
        <f t="shared" si="365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8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71"/>
        <v>0</v>
      </c>
      <c r="AG79" s="29">
        <f t="shared" si="397"/>
        <v>0</v>
      </c>
      <c r="AH79" s="92">
        <f t="shared" si="398"/>
        <v>0</v>
      </c>
      <c r="AI79" s="31">
        <f t="shared" si="399"/>
        <v>0</v>
      </c>
      <c r="AJ79" s="326">
        <f t="shared" si="400"/>
        <v>0</v>
      </c>
      <c r="AK79" s="290">
        <f t="shared" si="401"/>
        <v>0</v>
      </c>
      <c r="AL79" s="30">
        <f t="shared" si="402"/>
        <v>0</v>
      </c>
      <c r="AM79" s="30">
        <f t="shared" si="403"/>
        <v>0</v>
      </c>
      <c r="AN79" s="30">
        <f t="shared" si="404"/>
        <v>0</v>
      </c>
      <c r="AO79" s="30">
        <f t="shared" si="405"/>
        <v>0</v>
      </c>
      <c r="AP79" s="30">
        <f t="shared" si="406"/>
        <v>0</v>
      </c>
      <c r="AQ79" s="31">
        <f t="shared" si="407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>
      <c r="A80" s="230"/>
      <c r="B80" s="179"/>
      <c r="C80" s="179">
        <v>323</v>
      </c>
      <c r="D80" s="565" t="s">
        <v>7</v>
      </c>
      <c r="E80" s="565"/>
      <c r="F80" s="565"/>
      <c r="G80" s="565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7"/>
        <v>0</v>
      </c>
      <c r="AH80" s="92">
        <f t="shared" si="398"/>
        <v>0</v>
      </c>
      <c r="AI80" s="31">
        <f t="shared" si="399"/>
        <v>0</v>
      </c>
      <c r="AJ80" s="326">
        <f t="shared" si="400"/>
        <v>0</v>
      </c>
      <c r="AK80" s="290">
        <f t="shared" si="401"/>
        <v>0</v>
      </c>
      <c r="AL80" s="30">
        <f t="shared" si="402"/>
        <v>0</v>
      </c>
      <c r="AM80" s="30">
        <f t="shared" si="403"/>
        <v>0</v>
      </c>
      <c r="AN80" s="30">
        <f t="shared" si="404"/>
        <v>0</v>
      </c>
      <c r="AO80" s="30">
        <f t="shared" si="405"/>
        <v>0</v>
      </c>
      <c r="AP80" s="30">
        <f t="shared" si="406"/>
        <v>0</v>
      </c>
      <c r="AQ80" s="31">
        <f t="shared" si="407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>
      <c r="A81" s="230"/>
      <c r="B81" s="179"/>
      <c r="C81" s="179">
        <v>329</v>
      </c>
      <c r="D81" s="565" t="s">
        <v>8</v>
      </c>
      <c r="E81" s="565"/>
      <c r="F81" s="565"/>
      <c r="G81" s="566"/>
      <c r="H81" s="76">
        <f t="shared" ref="H81" si="408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9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10">SUM(AG81:AQ81)</f>
        <v>0</v>
      </c>
      <c r="AG81" s="29">
        <f t="shared" si="397"/>
        <v>0</v>
      </c>
      <c r="AH81" s="92">
        <f t="shared" si="398"/>
        <v>0</v>
      </c>
      <c r="AI81" s="31">
        <f t="shared" si="399"/>
        <v>0</v>
      </c>
      <c r="AJ81" s="326">
        <f t="shared" si="400"/>
        <v>0</v>
      </c>
      <c r="AK81" s="290">
        <f t="shared" si="401"/>
        <v>0</v>
      </c>
      <c r="AL81" s="30">
        <f t="shared" si="402"/>
        <v>0</v>
      </c>
      <c r="AM81" s="30">
        <f t="shared" si="403"/>
        <v>0</v>
      </c>
      <c r="AN81" s="30">
        <f t="shared" si="404"/>
        <v>0</v>
      </c>
      <c r="AO81" s="30">
        <f t="shared" si="405"/>
        <v>0</v>
      </c>
      <c r="AP81" s="30">
        <f t="shared" si="406"/>
        <v>0</v>
      </c>
      <c r="AQ81" s="31">
        <f t="shared" si="407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SUMIFS($H$16:$H$206,$C$16:$C$206,$AS82)</f>
        <v>0</v>
      </c>
      <c r="AU82" s="388">
        <f>SUMIFS($T$16:$T$206,$C$16:$C$206,$AS82)</f>
        <v>0</v>
      </c>
      <c r="AV82" s="388">
        <f>SUMIFS($AF$16:$AF$206,$C$16:$C$206,$AS82)</f>
        <v>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0.5" customHeight="1">
      <c r="A83" s="279"/>
      <c r="B83" s="279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6"/>
      <c r="AS83" s="311"/>
      <c r="AT83" s="488"/>
      <c r="AU83" s="488"/>
      <c r="AV83" s="48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4" customFormat="1" ht="25.9" customHeight="1">
      <c r="A84" s="576" t="s">
        <v>284</v>
      </c>
      <c r="B84" s="577"/>
      <c r="C84" s="577"/>
      <c r="D84" s="569" t="s">
        <v>285</v>
      </c>
      <c r="E84" s="569"/>
      <c r="F84" s="569"/>
      <c r="G84" s="570"/>
      <c r="H84" s="83">
        <f>SUM(I84:S84)</f>
        <v>0</v>
      </c>
      <c r="I84" s="84">
        <f>I85</f>
        <v>0</v>
      </c>
      <c r="J84" s="285">
        <f t="shared" ref="J84:S84" si="411">J85</f>
        <v>0</v>
      </c>
      <c r="K84" s="86">
        <f t="shared" si="411"/>
        <v>0</v>
      </c>
      <c r="L84" s="300">
        <f t="shared" si="411"/>
        <v>0</v>
      </c>
      <c r="M84" s="120">
        <f t="shared" si="411"/>
        <v>0</v>
      </c>
      <c r="N84" s="85">
        <f t="shared" si="411"/>
        <v>0</v>
      </c>
      <c r="O84" s="85">
        <f t="shared" si="411"/>
        <v>0</v>
      </c>
      <c r="P84" s="85">
        <f t="shared" si="411"/>
        <v>0</v>
      </c>
      <c r="Q84" s="85">
        <f t="shared" si="411"/>
        <v>0</v>
      </c>
      <c r="R84" s="85">
        <f t="shared" si="411"/>
        <v>0</v>
      </c>
      <c r="S84" s="86">
        <f t="shared" si="411"/>
        <v>0</v>
      </c>
      <c r="T84" s="245">
        <f>SUM(U84:AE84)</f>
        <v>24000</v>
      </c>
      <c r="U84" s="84">
        <f t="shared" ref="U84:AE84" si="412">U85</f>
        <v>0</v>
      </c>
      <c r="V84" s="285">
        <f t="shared" si="412"/>
        <v>0</v>
      </c>
      <c r="W84" s="86">
        <f t="shared" si="412"/>
        <v>0</v>
      </c>
      <c r="X84" s="300">
        <f t="shared" si="412"/>
        <v>0</v>
      </c>
      <c r="Y84" s="120">
        <f t="shared" si="412"/>
        <v>0</v>
      </c>
      <c r="Z84" s="85">
        <f t="shared" si="412"/>
        <v>0</v>
      </c>
      <c r="AA84" s="85">
        <f t="shared" si="412"/>
        <v>19200</v>
      </c>
      <c r="AB84" s="85">
        <f t="shared" si="412"/>
        <v>4800</v>
      </c>
      <c r="AC84" s="85">
        <f t="shared" si="412"/>
        <v>0</v>
      </c>
      <c r="AD84" s="85">
        <f t="shared" si="412"/>
        <v>0</v>
      </c>
      <c r="AE84" s="86">
        <f t="shared" si="412"/>
        <v>0</v>
      </c>
      <c r="AF84" s="261">
        <f>SUM(AG84:AQ84)</f>
        <v>24000</v>
      </c>
      <c r="AG84" s="84">
        <f t="shared" ref="AG84:AQ84" si="413">AG85</f>
        <v>0</v>
      </c>
      <c r="AH84" s="285">
        <f t="shared" si="413"/>
        <v>0</v>
      </c>
      <c r="AI84" s="86">
        <f t="shared" si="413"/>
        <v>0</v>
      </c>
      <c r="AJ84" s="300">
        <f t="shared" si="413"/>
        <v>0</v>
      </c>
      <c r="AK84" s="120">
        <f t="shared" si="413"/>
        <v>0</v>
      </c>
      <c r="AL84" s="85">
        <f t="shared" si="413"/>
        <v>0</v>
      </c>
      <c r="AM84" s="85">
        <f t="shared" si="413"/>
        <v>19200</v>
      </c>
      <c r="AN84" s="85">
        <f t="shared" si="413"/>
        <v>4800</v>
      </c>
      <c r="AO84" s="85">
        <f t="shared" si="413"/>
        <v>0</v>
      </c>
      <c r="AP84" s="85">
        <f t="shared" si="413"/>
        <v>0</v>
      </c>
      <c r="AQ84" s="86">
        <f t="shared" si="413"/>
        <v>0</v>
      </c>
      <c r="AR84" s="206"/>
      <c r="AS84" s="311"/>
      <c r="AT84" s="488"/>
      <c r="AU84" s="488"/>
      <c r="AV84" s="488"/>
      <c r="AW84" s="485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4" customFormat="1" ht="15.75" customHeight="1">
      <c r="A85" s="483">
        <v>3</v>
      </c>
      <c r="B85" s="68"/>
      <c r="C85" s="90"/>
      <c r="D85" s="563" t="s">
        <v>16</v>
      </c>
      <c r="E85" s="563"/>
      <c r="F85" s="563"/>
      <c r="G85" s="564"/>
      <c r="H85" s="75">
        <f t="shared" ref="H85:H92" si="414">SUM(I85:S85)</f>
        <v>0</v>
      </c>
      <c r="I85" s="77">
        <f t="shared" ref="I85:S85" si="415">I86+I90</f>
        <v>0</v>
      </c>
      <c r="J85" s="61">
        <f t="shared" si="415"/>
        <v>0</v>
      </c>
      <c r="K85" s="79">
        <f t="shared" si="415"/>
        <v>0</v>
      </c>
      <c r="L85" s="301">
        <f t="shared" si="415"/>
        <v>0</v>
      </c>
      <c r="M85" s="95">
        <f t="shared" si="415"/>
        <v>0</v>
      </c>
      <c r="N85" s="78">
        <f t="shared" si="415"/>
        <v>0</v>
      </c>
      <c r="O85" s="78">
        <f t="shared" si="415"/>
        <v>0</v>
      </c>
      <c r="P85" s="78">
        <f t="shared" si="415"/>
        <v>0</v>
      </c>
      <c r="Q85" s="78">
        <f t="shared" si="415"/>
        <v>0</v>
      </c>
      <c r="R85" s="78">
        <f t="shared" si="415"/>
        <v>0</v>
      </c>
      <c r="S85" s="79">
        <f t="shared" si="415"/>
        <v>0</v>
      </c>
      <c r="T85" s="237">
        <f t="shared" ref="T85:T92" si="416">SUM(U85:AE85)</f>
        <v>24000</v>
      </c>
      <c r="U85" s="77">
        <f t="shared" ref="U85:Z85" si="417">U86+U90</f>
        <v>0</v>
      </c>
      <c r="V85" s="61">
        <f t="shared" si="417"/>
        <v>0</v>
      </c>
      <c r="W85" s="79">
        <f t="shared" si="417"/>
        <v>0</v>
      </c>
      <c r="X85" s="301">
        <f t="shared" si="417"/>
        <v>0</v>
      </c>
      <c r="Y85" s="95">
        <f t="shared" si="417"/>
        <v>0</v>
      </c>
      <c r="Z85" s="78">
        <f t="shared" si="417"/>
        <v>0</v>
      </c>
      <c r="AA85" s="78">
        <f>AA86+AA90</f>
        <v>19200</v>
      </c>
      <c r="AB85" s="78">
        <f>AB86+AB90</f>
        <v>4800</v>
      </c>
      <c r="AC85" s="78">
        <f>AC86+AC90</f>
        <v>0</v>
      </c>
      <c r="AD85" s="78">
        <f>AD86+AD90</f>
        <v>0</v>
      </c>
      <c r="AE85" s="79">
        <f>AE86+AE90</f>
        <v>0</v>
      </c>
      <c r="AF85" s="262">
        <f t="shared" ref="AF85:AF91" si="418">SUM(AG85:AQ85)</f>
        <v>24000</v>
      </c>
      <c r="AG85" s="77">
        <f t="shared" ref="AG85:AL85" si="419">AG86+AG90</f>
        <v>0</v>
      </c>
      <c r="AH85" s="61">
        <f t="shared" si="419"/>
        <v>0</v>
      </c>
      <c r="AI85" s="79">
        <f t="shared" si="419"/>
        <v>0</v>
      </c>
      <c r="AJ85" s="301">
        <f t="shared" si="419"/>
        <v>0</v>
      </c>
      <c r="AK85" s="95">
        <f t="shared" si="419"/>
        <v>0</v>
      </c>
      <c r="AL85" s="78">
        <f t="shared" si="419"/>
        <v>0</v>
      </c>
      <c r="AM85" s="78">
        <f>AM86+AM90</f>
        <v>19200</v>
      </c>
      <c r="AN85" s="78">
        <f>AN86+AN90</f>
        <v>4800</v>
      </c>
      <c r="AO85" s="78">
        <f>AO86+AO90</f>
        <v>0</v>
      </c>
      <c r="AP85" s="78">
        <f>AP86+AP90</f>
        <v>0</v>
      </c>
      <c r="AQ85" s="79">
        <f>AQ86+AQ90</f>
        <v>0</v>
      </c>
      <c r="AR85" s="206"/>
      <c r="AS85" s="311"/>
      <c r="AT85" s="488"/>
      <c r="AU85" s="488"/>
      <c r="AV85" s="488"/>
      <c r="AW85" s="108"/>
      <c r="AX85" s="108"/>
      <c r="AY85" s="108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</row>
    <row r="86" spans="1:136" s="73" customFormat="1" ht="15.75" customHeight="1">
      <c r="A86" s="561">
        <v>31</v>
      </c>
      <c r="B86" s="562"/>
      <c r="C86" s="90"/>
      <c r="D86" s="563" t="s">
        <v>0</v>
      </c>
      <c r="E86" s="563"/>
      <c r="F86" s="563"/>
      <c r="G86" s="564"/>
      <c r="H86" s="75">
        <f t="shared" si="414"/>
        <v>0</v>
      </c>
      <c r="I86" s="77">
        <f t="shared" ref="I86:S86" si="420">SUM(I87:I89)</f>
        <v>0</v>
      </c>
      <c r="J86" s="61">
        <f t="shared" si="420"/>
        <v>0</v>
      </c>
      <c r="K86" s="79">
        <f t="shared" si="420"/>
        <v>0</v>
      </c>
      <c r="L86" s="301">
        <f t="shared" si="420"/>
        <v>0</v>
      </c>
      <c r="M86" s="95">
        <f t="shared" si="420"/>
        <v>0</v>
      </c>
      <c r="N86" s="78">
        <f t="shared" si="420"/>
        <v>0</v>
      </c>
      <c r="O86" s="78">
        <f t="shared" si="420"/>
        <v>0</v>
      </c>
      <c r="P86" s="78">
        <f t="shared" si="420"/>
        <v>0</v>
      </c>
      <c r="Q86" s="78">
        <f t="shared" si="420"/>
        <v>0</v>
      </c>
      <c r="R86" s="78">
        <f t="shared" si="420"/>
        <v>0</v>
      </c>
      <c r="S86" s="229">
        <f t="shared" si="420"/>
        <v>0</v>
      </c>
      <c r="T86" s="248">
        <f t="shared" si="416"/>
        <v>0</v>
      </c>
      <c r="U86" s="77">
        <f t="shared" ref="U86:Z86" si="421">SUM(U87:U89)</f>
        <v>0</v>
      </c>
      <c r="V86" s="61">
        <f t="shared" si="421"/>
        <v>0</v>
      </c>
      <c r="W86" s="79">
        <f t="shared" si="421"/>
        <v>0</v>
      </c>
      <c r="X86" s="301">
        <f t="shared" si="421"/>
        <v>0</v>
      </c>
      <c r="Y86" s="95">
        <f t="shared" si="421"/>
        <v>0</v>
      </c>
      <c r="Z86" s="78">
        <f t="shared" si="421"/>
        <v>0</v>
      </c>
      <c r="AA86" s="78">
        <f>SUM(AA87:AA89)</f>
        <v>0</v>
      </c>
      <c r="AB86" s="78">
        <f>SUM(AB87:AB89)</f>
        <v>0</v>
      </c>
      <c r="AC86" s="78">
        <f>SUM(AC87:AC89)</f>
        <v>0</v>
      </c>
      <c r="AD86" s="78">
        <f>SUM(AD87:AD89)</f>
        <v>0</v>
      </c>
      <c r="AE86" s="229">
        <f>SUM(AE87:AE89)</f>
        <v>0</v>
      </c>
      <c r="AF86" s="262">
        <f t="shared" si="418"/>
        <v>0</v>
      </c>
      <c r="AG86" s="77">
        <f t="shared" ref="AG86:AL86" si="422">SUM(AG87:AG89)</f>
        <v>0</v>
      </c>
      <c r="AH86" s="61">
        <f t="shared" si="422"/>
        <v>0</v>
      </c>
      <c r="AI86" s="79">
        <f t="shared" si="422"/>
        <v>0</v>
      </c>
      <c r="AJ86" s="301">
        <f t="shared" si="422"/>
        <v>0</v>
      </c>
      <c r="AK86" s="95">
        <f t="shared" si="422"/>
        <v>0</v>
      </c>
      <c r="AL86" s="78">
        <f t="shared" si="422"/>
        <v>0</v>
      </c>
      <c r="AM86" s="78">
        <f>SUM(AM87:AM89)</f>
        <v>0</v>
      </c>
      <c r="AN86" s="78">
        <f>SUM(AN87:AN89)</f>
        <v>0</v>
      </c>
      <c r="AO86" s="78">
        <f>SUM(AO87:AO89)</f>
        <v>0</v>
      </c>
      <c r="AP86" s="78">
        <f>SUM(AP87:AP89)</f>
        <v>0</v>
      </c>
      <c r="AQ86" s="229">
        <f>SUM(AQ87:AQ89)</f>
        <v>0</v>
      </c>
      <c r="AR86" s="206"/>
      <c r="AS86" s="311"/>
      <c r="AT86" s="485"/>
      <c r="AU86" s="485"/>
      <c r="AV86" s="485"/>
      <c r="AW86" s="489"/>
      <c r="AX86" s="193"/>
      <c r="AY86" s="193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90"/>
      <c r="CB86" s="190"/>
      <c r="CC86" s="190"/>
      <c r="CD86" s="190"/>
      <c r="CE86" s="190"/>
      <c r="CF86" s="190"/>
      <c r="CG86" s="190"/>
      <c r="CH86" s="190"/>
      <c r="CI86" s="190"/>
      <c r="CJ86" s="190"/>
      <c r="CK86" s="190"/>
      <c r="CL86" s="190"/>
      <c r="CM86" s="190"/>
      <c r="CN86" s="190"/>
      <c r="CO86" s="190"/>
      <c r="CP86" s="190"/>
      <c r="CQ86" s="190"/>
      <c r="CR86" s="190"/>
      <c r="CS86" s="190"/>
      <c r="CT86" s="190"/>
      <c r="CU86" s="190"/>
      <c r="CV86" s="190"/>
      <c r="CW86" s="190"/>
      <c r="CX86" s="190"/>
      <c r="CY86" s="190"/>
      <c r="CZ86" s="190"/>
      <c r="DA86" s="190"/>
      <c r="DB86" s="190"/>
      <c r="DC86" s="190"/>
      <c r="DD86" s="190"/>
      <c r="DE86" s="190"/>
      <c r="DF86" s="190"/>
      <c r="DG86" s="190"/>
      <c r="DH86" s="190"/>
      <c r="DI86" s="190"/>
      <c r="DJ86" s="190"/>
      <c r="DK86" s="190"/>
      <c r="DL86" s="190"/>
      <c r="DM86" s="190"/>
      <c r="DN86" s="190"/>
      <c r="DO86" s="190"/>
      <c r="DP86" s="190"/>
      <c r="DQ86" s="190"/>
      <c r="DR86" s="190"/>
      <c r="DS86" s="190"/>
      <c r="DT86" s="190"/>
      <c r="DU86" s="190"/>
      <c r="DV86" s="190"/>
      <c r="DW86" s="190"/>
      <c r="DX86" s="190"/>
      <c r="DY86" s="190"/>
      <c r="DZ86" s="190"/>
      <c r="EA86" s="190"/>
      <c r="EB86" s="190"/>
      <c r="EC86" s="190"/>
      <c r="ED86" s="190"/>
      <c r="EE86" s="190"/>
      <c r="EF86" s="190"/>
    </row>
    <row r="87" spans="1:136" s="72" customFormat="1" ht="15.75" customHeight="1">
      <c r="A87" s="230"/>
      <c r="B87" s="179"/>
      <c r="C87" s="179">
        <v>311</v>
      </c>
      <c r="D87" s="565" t="s">
        <v>1</v>
      </c>
      <c r="E87" s="565"/>
      <c r="F87" s="565"/>
      <c r="G87" s="565"/>
      <c r="H87" s="76">
        <f t="shared" si="414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487">
        <f t="shared" si="416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8"/>
        <v>0</v>
      </c>
      <c r="AG87" s="29">
        <f t="shared" ref="AG87" si="423">I87+U87</f>
        <v>0</v>
      </c>
      <c r="AH87" s="92">
        <f t="shared" ref="AH87" si="424">J87+V87</f>
        <v>0</v>
      </c>
      <c r="AI87" s="31">
        <f t="shared" ref="AI87" si="425">K87+W87</f>
        <v>0</v>
      </c>
      <c r="AJ87" s="326">
        <f t="shared" ref="AJ87" si="426">L87+X87</f>
        <v>0</v>
      </c>
      <c r="AK87" s="290">
        <f t="shared" ref="AK87" si="427">M87+Y87</f>
        <v>0</v>
      </c>
      <c r="AL87" s="30">
        <f t="shared" ref="AL87" si="428">N87+Z87</f>
        <v>0</v>
      </c>
      <c r="AM87" s="30">
        <f t="shared" ref="AM87" si="429">O87+AA87</f>
        <v>0</v>
      </c>
      <c r="AN87" s="30">
        <f t="shared" ref="AN87" si="430">P87+AB87</f>
        <v>0</v>
      </c>
      <c r="AO87" s="30">
        <f t="shared" ref="AO87" si="431">Q87+AC87</f>
        <v>0</v>
      </c>
      <c r="AP87" s="30">
        <f t="shared" ref="AP87" si="432">R87+AD87</f>
        <v>0</v>
      </c>
      <c r="AQ87" s="31">
        <f t="shared" ref="AQ87" si="433">S87+AE87</f>
        <v>0</v>
      </c>
      <c r="AR87" s="206"/>
      <c r="AS87" s="124"/>
      <c r="AT87" s="124"/>
      <c r="AU87" s="124"/>
      <c r="AV87" s="12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>
      <c r="A88" s="230"/>
      <c r="B88" s="179"/>
      <c r="C88" s="179">
        <v>312</v>
      </c>
      <c r="D88" s="565" t="s">
        <v>2</v>
      </c>
      <c r="E88" s="565"/>
      <c r="F88" s="565"/>
      <c r="G88" s="566"/>
      <c r="H88" s="76">
        <f t="shared" si="414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487">
        <f t="shared" si="416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ref="AF88" si="434">SUM(AG88:AQ88)</f>
        <v>0</v>
      </c>
      <c r="AG88" s="29">
        <f t="shared" ref="AG88" si="435">I88+U88</f>
        <v>0</v>
      </c>
      <c r="AH88" s="92">
        <f t="shared" ref="AH88" si="436">J88+V88</f>
        <v>0</v>
      </c>
      <c r="AI88" s="31">
        <f t="shared" ref="AI88" si="437">K88+W88</f>
        <v>0</v>
      </c>
      <c r="AJ88" s="326">
        <f t="shared" ref="AJ88" si="438">L88+X88</f>
        <v>0</v>
      </c>
      <c r="AK88" s="290">
        <f t="shared" ref="AK88" si="439">M88+Y88</f>
        <v>0</v>
      </c>
      <c r="AL88" s="30">
        <f t="shared" ref="AL88" si="440">N88+Z88</f>
        <v>0</v>
      </c>
      <c r="AM88" s="30">
        <f t="shared" ref="AM88" si="441">O88+AA88</f>
        <v>0</v>
      </c>
      <c r="AN88" s="30">
        <f t="shared" ref="AN88" si="442">P88+AB88</f>
        <v>0</v>
      </c>
      <c r="AO88" s="30">
        <f t="shared" ref="AO88" si="443">Q88+AC88</f>
        <v>0</v>
      </c>
      <c r="AP88" s="30">
        <f t="shared" ref="AP88" si="444">R88+AD88</f>
        <v>0</v>
      </c>
      <c r="AQ88" s="31">
        <f t="shared" ref="AQ88" si="445">S88+AE88</f>
        <v>0</v>
      </c>
      <c r="AR88" s="206"/>
      <c r="AS88" s="311"/>
      <c r="AT88" s="486"/>
      <c r="AU88" s="489"/>
      <c r="AV88" s="489"/>
      <c r="AW88" s="74"/>
      <c r="AX88" s="74"/>
      <c r="AY88" s="74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2" customFormat="1" ht="15.75" customHeight="1">
      <c r="A89" s="230"/>
      <c r="B89" s="179"/>
      <c r="C89" s="179">
        <v>313</v>
      </c>
      <c r="D89" s="565" t="s">
        <v>3</v>
      </c>
      <c r="E89" s="565"/>
      <c r="F89" s="565"/>
      <c r="G89" s="565"/>
      <c r="H89" s="76">
        <f t="shared" si="414"/>
        <v>0</v>
      </c>
      <c r="I89" s="80"/>
      <c r="J89" s="94"/>
      <c r="K89" s="82"/>
      <c r="L89" s="302"/>
      <c r="M89" s="118"/>
      <c r="N89" s="81"/>
      <c r="O89" s="81"/>
      <c r="P89" s="81"/>
      <c r="Q89" s="81"/>
      <c r="R89" s="81"/>
      <c r="S89" s="82"/>
      <c r="T89" s="487">
        <f t="shared" si="416"/>
        <v>0</v>
      </c>
      <c r="U89" s="80"/>
      <c r="V89" s="94"/>
      <c r="W89" s="82"/>
      <c r="X89" s="302"/>
      <c r="Y89" s="118"/>
      <c r="Z89" s="81"/>
      <c r="AA89" s="81"/>
      <c r="AB89" s="81"/>
      <c r="AC89" s="81"/>
      <c r="AD89" s="81"/>
      <c r="AE89" s="82"/>
      <c r="AF89" s="109">
        <f t="shared" ref="AF89" si="446">SUM(AG89:AQ89)</f>
        <v>0</v>
      </c>
      <c r="AG89" s="29">
        <f t="shared" ref="AG89" si="447">I89+U89</f>
        <v>0</v>
      </c>
      <c r="AH89" s="92">
        <f t="shared" ref="AH89" si="448">J89+V89</f>
        <v>0</v>
      </c>
      <c r="AI89" s="31">
        <f t="shared" ref="AI89" si="449">K89+W89</f>
        <v>0</v>
      </c>
      <c r="AJ89" s="326">
        <f t="shared" ref="AJ89" si="450">L89+X89</f>
        <v>0</v>
      </c>
      <c r="AK89" s="290">
        <f t="shared" ref="AK89" si="451">M89+Y89</f>
        <v>0</v>
      </c>
      <c r="AL89" s="30">
        <f t="shared" ref="AL89" si="452">N89+Z89</f>
        <v>0</v>
      </c>
      <c r="AM89" s="30">
        <f t="shared" ref="AM89" si="453">O89+AA89</f>
        <v>0</v>
      </c>
      <c r="AN89" s="30">
        <f t="shared" ref="AN89" si="454">P89+AB89</f>
        <v>0</v>
      </c>
      <c r="AO89" s="30">
        <f t="shared" ref="AO89" si="455">Q89+AC89</f>
        <v>0</v>
      </c>
      <c r="AP89" s="30">
        <f t="shared" ref="AP89" si="456">R89+AD89</f>
        <v>0</v>
      </c>
      <c r="AQ89" s="31">
        <f t="shared" ref="AQ89" si="457">S89+AE89</f>
        <v>0</v>
      </c>
      <c r="AR89" s="206"/>
      <c r="AS89" s="311"/>
      <c r="AT89" s="108"/>
      <c r="AU89" s="108"/>
      <c r="AV89" s="108"/>
      <c r="AW89" s="73"/>
      <c r="AX89" s="73"/>
      <c r="AY89" s="73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</row>
    <row r="90" spans="1:136" s="73" customFormat="1" ht="15.75" customHeight="1">
      <c r="A90" s="561">
        <v>32</v>
      </c>
      <c r="B90" s="562"/>
      <c r="C90" s="90"/>
      <c r="D90" s="563" t="s">
        <v>4</v>
      </c>
      <c r="E90" s="563"/>
      <c r="F90" s="563"/>
      <c r="G90" s="564"/>
      <c r="H90" s="75">
        <f t="shared" si="414"/>
        <v>0</v>
      </c>
      <c r="I90" s="77">
        <f t="shared" ref="I90:S90" si="458">SUM(I91:I94)</f>
        <v>0</v>
      </c>
      <c r="J90" s="61">
        <f t="shared" si="458"/>
        <v>0</v>
      </c>
      <c r="K90" s="79">
        <f t="shared" si="458"/>
        <v>0</v>
      </c>
      <c r="L90" s="301">
        <f t="shared" si="458"/>
        <v>0</v>
      </c>
      <c r="M90" s="95">
        <f t="shared" si="458"/>
        <v>0</v>
      </c>
      <c r="N90" s="78">
        <f t="shared" si="458"/>
        <v>0</v>
      </c>
      <c r="O90" s="78">
        <f t="shared" si="458"/>
        <v>0</v>
      </c>
      <c r="P90" s="78">
        <f t="shared" si="458"/>
        <v>0</v>
      </c>
      <c r="Q90" s="78">
        <f t="shared" si="458"/>
        <v>0</v>
      </c>
      <c r="R90" s="78">
        <f t="shared" si="458"/>
        <v>0</v>
      </c>
      <c r="S90" s="79">
        <f t="shared" si="458"/>
        <v>0</v>
      </c>
      <c r="T90" s="237">
        <f t="shared" si="416"/>
        <v>24000</v>
      </c>
      <c r="U90" s="77">
        <f t="shared" ref="U90:Z90" si="459">SUM(U91:U94)</f>
        <v>0</v>
      </c>
      <c r="V90" s="61">
        <f t="shared" si="459"/>
        <v>0</v>
      </c>
      <c r="W90" s="79">
        <f t="shared" si="459"/>
        <v>0</v>
      </c>
      <c r="X90" s="301">
        <f t="shared" si="459"/>
        <v>0</v>
      </c>
      <c r="Y90" s="95">
        <f t="shared" si="459"/>
        <v>0</v>
      </c>
      <c r="Z90" s="78">
        <f t="shared" si="459"/>
        <v>0</v>
      </c>
      <c r="AA90" s="78">
        <f>SUM(AA91:AA94)</f>
        <v>19200</v>
      </c>
      <c r="AB90" s="78">
        <f>SUM(AB91:AB94)</f>
        <v>4800</v>
      </c>
      <c r="AC90" s="78">
        <f>SUM(AC91:AC94)</f>
        <v>0</v>
      </c>
      <c r="AD90" s="78">
        <f>SUM(AD91:AD94)</f>
        <v>0</v>
      </c>
      <c r="AE90" s="79">
        <f>SUM(AE91:AE94)</f>
        <v>0</v>
      </c>
      <c r="AF90" s="262">
        <f t="shared" si="418"/>
        <v>24000</v>
      </c>
      <c r="AG90" s="77">
        <f t="shared" ref="AG90:AL90" si="460">SUM(AG91:AG94)</f>
        <v>0</v>
      </c>
      <c r="AH90" s="61">
        <f t="shared" si="460"/>
        <v>0</v>
      </c>
      <c r="AI90" s="79">
        <f t="shared" si="460"/>
        <v>0</v>
      </c>
      <c r="AJ90" s="301">
        <f t="shared" si="460"/>
        <v>0</v>
      </c>
      <c r="AK90" s="95">
        <f t="shared" si="460"/>
        <v>0</v>
      </c>
      <c r="AL90" s="78">
        <f t="shared" si="460"/>
        <v>0</v>
      </c>
      <c r="AM90" s="78">
        <f>SUM(AM91:AM94)</f>
        <v>19200</v>
      </c>
      <c r="AN90" s="78">
        <f>SUM(AN91:AN94)</f>
        <v>4800</v>
      </c>
      <c r="AO90" s="78">
        <f>SUM(AO91:AO94)</f>
        <v>0</v>
      </c>
      <c r="AP90" s="78">
        <f>SUM(AP91:AP94)</f>
        <v>0</v>
      </c>
      <c r="AQ90" s="79">
        <f>SUM(AQ91:AQ94)</f>
        <v>0</v>
      </c>
      <c r="AR90" s="206"/>
      <c r="AS90" s="108"/>
      <c r="AT90" s="194"/>
      <c r="AU90" s="194"/>
      <c r="AV90" s="194"/>
      <c r="AW90" s="72"/>
      <c r="AX90" s="72"/>
      <c r="AY90" s="72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90"/>
      <c r="BQ90" s="190"/>
      <c r="BR90" s="190"/>
      <c r="BS90" s="190"/>
      <c r="BT90" s="190"/>
      <c r="BU90" s="190"/>
      <c r="BV90" s="190"/>
      <c r="BW90" s="190"/>
      <c r="BX90" s="190"/>
      <c r="BY90" s="190"/>
      <c r="BZ90" s="190"/>
      <c r="CA90" s="190"/>
      <c r="CB90" s="190"/>
      <c r="CC90" s="190"/>
      <c r="CD90" s="190"/>
      <c r="CE90" s="190"/>
      <c r="CF90" s="190"/>
      <c r="CG90" s="190"/>
      <c r="CH90" s="190"/>
      <c r="CI90" s="190"/>
      <c r="CJ90" s="190"/>
      <c r="CK90" s="190"/>
      <c r="CL90" s="190"/>
      <c r="CM90" s="190"/>
      <c r="CN90" s="190"/>
      <c r="CO90" s="190"/>
      <c r="CP90" s="190"/>
      <c r="CQ90" s="190"/>
      <c r="CR90" s="190"/>
      <c r="CS90" s="190"/>
      <c r="CT90" s="190"/>
      <c r="CU90" s="190"/>
      <c r="CV90" s="190"/>
      <c r="CW90" s="190"/>
      <c r="CX90" s="190"/>
      <c r="CY90" s="190"/>
      <c r="CZ90" s="190"/>
      <c r="DA90" s="190"/>
      <c r="DB90" s="190"/>
      <c r="DC90" s="190"/>
      <c r="DD90" s="190"/>
      <c r="DE90" s="190"/>
      <c r="DF90" s="190"/>
      <c r="DG90" s="190"/>
      <c r="DH90" s="190"/>
      <c r="DI90" s="190"/>
      <c r="DJ90" s="190"/>
      <c r="DK90" s="190"/>
      <c r="DL90" s="190"/>
      <c r="DM90" s="190"/>
      <c r="DN90" s="190"/>
      <c r="DO90" s="190"/>
      <c r="DP90" s="190"/>
      <c r="DQ90" s="190"/>
      <c r="DR90" s="190"/>
      <c r="DS90" s="190"/>
      <c r="DT90" s="190"/>
      <c r="DU90" s="190"/>
      <c r="DV90" s="190"/>
      <c r="DW90" s="190"/>
      <c r="DX90" s="190"/>
      <c r="DY90" s="190"/>
      <c r="DZ90" s="190"/>
      <c r="EA90" s="190"/>
      <c r="EB90" s="190"/>
      <c r="EC90" s="190"/>
      <c r="ED90" s="190"/>
      <c r="EE90" s="190"/>
      <c r="EF90" s="190"/>
    </row>
    <row r="91" spans="1:136" s="72" customFormat="1" ht="15.75" customHeight="1">
      <c r="A91" s="230"/>
      <c r="B91" s="179"/>
      <c r="C91" s="179">
        <v>321</v>
      </c>
      <c r="D91" s="565" t="s">
        <v>5</v>
      </c>
      <c r="E91" s="565"/>
      <c r="F91" s="565"/>
      <c r="G91" s="565"/>
      <c r="H91" s="76">
        <f t="shared" si="414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487">
        <f t="shared" si="416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8"/>
        <v>0</v>
      </c>
      <c r="AG91" s="29">
        <f t="shared" ref="AG91" si="461">I91+U91</f>
        <v>0</v>
      </c>
      <c r="AH91" s="92">
        <f t="shared" ref="AH91" si="462">J91+V91</f>
        <v>0</v>
      </c>
      <c r="AI91" s="31">
        <f t="shared" ref="AI91" si="463">K91+W91</f>
        <v>0</v>
      </c>
      <c r="AJ91" s="326">
        <f t="shared" ref="AJ91" si="464">L91+X91</f>
        <v>0</v>
      </c>
      <c r="AK91" s="290">
        <f t="shared" ref="AK91" si="465">M91+Y91</f>
        <v>0</v>
      </c>
      <c r="AL91" s="30">
        <f t="shared" ref="AL91" si="466">N91+Z91</f>
        <v>0</v>
      </c>
      <c r="AM91" s="30">
        <f t="shared" ref="AM91" si="467">O91+AA91</f>
        <v>0</v>
      </c>
      <c r="AN91" s="30">
        <f t="shared" ref="AN91" si="468">P91+AB91</f>
        <v>0</v>
      </c>
      <c r="AO91" s="30">
        <f t="shared" ref="AO91" si="469">Q91+AC91</f>
        <v>0</v>
      </c>
      <c r="AP91" s="30">
        <f t="shared" ref="AP91" si="470">R91+AD91</f>
        <v>0</v>
      </c>
      <c r="AQ91" s="31">
        <f t="shared" ref="AQ91" si="471">S91+AE91</f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>
      <c r="A92" s="230"/>
      <c r="B92" s="179"/>
      <c r="C92" s="179">
        <v>322</v>
      </c>
      <c r="D92" s="565" t="s">
        <v>6</v>
      </c>
      <c r="E92" s="565"/>
      <c r="F92" s="565"/>
      <c r="G92" s="565"/>
      <c r="H92" s="76">
        <f t="shared" si="414"/>
        <v>0</v>
      </c>
      <c r="I92" s="80"/>
      <c r="J92" s="94"/>
      <c r="K92" s="82"/>
      <c r="L92" s="302"/>
      <c r="M92" s="118"/>
      <c r="N92" s="81"/>
      <c r="O92" s="81"/>
      <c r="P92" s="81"/>
      <c r="Q92" s="81"/>
      <c r="R92" s="81"/>
      <c r="S92" s="82"/>
      <c r="T92" s="487">
        <f t="shared" si="416"/>
        <v>24000</v>
      </c>
      <c r="U92" s="80"/>
      <c r="V92" s="94"/>
      <c r="W92" s="82"/>
      <c r="X92" s="302"/>
      <c r="Y92" s="118"/>
      <c r="Z92" s="81"/>
      <c r="AA92" s="81">
        <v>19200</v>
      </c>
      <c r="AB92" s="81">
        <v>4800</v>
      </c>
      <c r="AC92" s="81"/>
      <c r="AD92" s="81"/>
      <c r="AE92" s="82"/>
      <c r="AF92" s="109">
        <f t="shared" ref="AF92" si="472">SUM(AG92:AQ92)</f>
        <v>24000</v>
      </c>
      <c r="AG92" s="29">
        <f t="shared" ref="AG92" si="473">I92+U92</f>
        <v>0</v>
      </c>
      <c r="AH92" s="92">
        <f t="shared" ref="AH92" si="474">J92+V92</f>
        <v>0</v>
      </c>
      <c r="AI92" s="31">
        <f t="shared" ref="AI92" si="475">K92+W92</f>
        <v>0</v>
      </c>
      <c r="AJ92" s="326">
        <f t="shared" ref="AJ92" si="476">L92+X92</f>
        <v>0</v>
      </c>
      <c r="AK92" s="290">
        <f t="shared" ref="AK92" si="477">M92+Y92</f>
        <v>0</v>
      </c>
      <c r="AL92" s="30">
        <f t="shared" ref="AL92" si="478">N92+Z92</f>
        <v>0</v>
      </c>
      <c r="AM92" s="30">
        <f t="shared" ref="AM92" si="479">O92+AA92</f>
        <v>19200</v>
      </c>
      <c r="AN92" s="30">
        <f t="shared" ref="AN92" si="480">P92+AB92</f>
        <v>4800</v>
      </c>
      <c r="AO92" s="30">
        <f t="shared" ref="AO92" si="481">Q92+AC92</f>
        <v>0</v>
      </c>
      <c r="AP92" s="30">
        <f t="shared" ref="AP92" si="482">R92+AD92</f>
        <v>0</v>
      </c>
      <c r="AQ92" s="31">
        <f t="shared" ref="AQ92" si="483">S92+AE92</f>
        <v>0</v>
      </c>
      <c r="AR92" s="206"/>
      <c r="AS92" s="108"/>
      <c r="AT92" s="194"/>
      <c r="AU92" s="194"/>
      <c r="AV92" s="194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>
      <c r="A93" s="230"/>
      <c r="B93" s="179"/>
      <c r="C93" s="179">
        <v>323</v>
      </c>
      <c r="D93" s="565" t="s">
        <v>7</v>
      </c>
      <c r="E93" s="565"/>
      <c r="F93" s="565"/>
      <c r="G93" s="565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487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ref="AF93:AF94" si="484">SUM(AG93:AQ93)</f>
        <v>0</v>
      </c>
      <c r="AG93" s="29">
        <f t="shared" ref="AG93:AG94" si="485">I93+U93</f>
        <v>0</v>
      </c>
      <c r="AH93" s="92">
        <f t="shared" ref="AH93:AH94" si="486">J93+V93</f>
        <v>0</v>
      </c>
      <c r="AI93" s="31">
        <f t="shared" ref="AI93:AI94" si="487">K93+W93</f>
        <v>0</v>
      </c>
      <c r="AJ93" s="326">
        <f t="shared" ref="AJ93:AJ94" si="488">L93+X93</f>
        <v>0</v>
      </c>
      <c r="AK93" s="290">
        <f t="shared" ref="AK93:AK94" si="489">M93+Y93</f>
        <v>0</v>
      </c>
      <c r="AL93" s="30">
        <f t="shared" ref="AL93:AL94" si="490">N93+Z93</f>
        <v>0</v>
      </c>
      <c r="AM93" s="30">
        <f t="shared" ref="AM93:AM94" si="491">O93+AA93</f>
        <v>0</v>
      </c>
      <c r="AN93" s="30">
        <f t="shared" ref="AN93:AN94" si="492">P93+AB93</f>
        <v>0</v>
      </c>
      <c r="AO93" s="30">
        <f t="shared" ref="AO93:AO94" si="493">Q93+AC93</f>
        <v>0</v>
      </c>
      <c r="AP93" s="30">
        <f t="shared" ref="AP93:AP94" si="494">R93+AD93</f>
        <v>0</v>
      </c>
      <c r="AQ93" s="31">
        <f t="shared" ref="AQ93:AQ94" si="495">S93+AE93</f>
        <v>0</v>
      </c>
      <c r="AR93" s="206"/>
      <c r="AS93" s="89"/>
      <c r="AT93" s="388"/>
      <c r="AU93" s="388"/>
      <c r="AV93" s="388"/>
      <c r="AW93" s="89"/>
      <c r="AX93" s="89"/>
      <c r="AY93" s="89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5.75" customHeight="1">
      <c r="A94" s="230"/>
      <c r="B94" s="179"/>
      <c r="C94" s="179">
        <v>329</v>
      </c>
      <c r="D94" s="565" t="s">
        <v>8</v>
      </c>
      <c r="E94" s="565"/>
      <c r="F94" s="565"/>
      <c r="G94" s="566"/>
      <c r="H94" s="76">
        <f>SUM(I94:S94)</f>
        <v>0</v>
      </c>
      <c r="I94" s="80"/>
      <c r="J94" s="94"/>
      <c r="K94" s="82"/>
      <c r="L94" s="302"/>
      <c r="M94" s="118"/>
      <c r="N94" s="81"/>
      <c r="O94" s="81"/>
      <c r="P94" s="81"/>
      <c r="Q94" s="81"/>
      <c r="R94" s="81"/>
      <c r="S94" s="82"/>
      <c r="T94" s="487">
        <f>SUM(U94:AE94)</f>
        <v>0</v>
      </c>
      <c r="U94" s="80"/>
      <c r="V94" s="94"/>
      <c r="W94" s="82"/>
      <c r="X94" s="302"/>
      <c r="Y94" s="118"/>
      <c r="Z94" s="81"/>
      <c r="AA94" s="81"/>
      <c r="AB94" s="81"/>
      <c r="AC94" s="81"/>
      <c r="AD94" s="81"/>
      <c r="AE94" s="82"/>
      <c r="AF94" s="109">
        <f t="shared" si="484"/>
        <v>0</v>
      </c>
      <c r="AG94" s="29">
        <f t="shared" si="485"/>
        <v>0</v>
      </c>
      <c r="AH94" s="92">
        <f t="shared" si="486"/>
        <v>0</v>
      </c>
      <c r="AI94" s="31">
        <f t="shared" si="487"/>
        <v>0</v>
      </c>
      <c r="AJ94" s="326">
        <f t="shared" si="488"/>
        <v>0</v>
      </c>
      <c r="AK94" s="290">
        <f t="shared" si="489"/>
        <v>0</v>
      </c>
      <c r="AL94" s="30">
        <f t="shared" si="490"/>
        <v>0</v>
      </c>
      <c r="AM94" s="30">
        <f t="shared" si="491"/>
        <v>0</v>
      </c>
      <c r="AN94" s="30">
        <f t="shared" si="492"/>
        <v>0</v>
      </c>
      <c r="AO94" s="30">
        <f t="shared" si="493"/>
        <v>0</v>
      </c>
      <c r="AP94" s="30">
        <f t="shared" si="494"/>
        <v>0</v>
      </c>
      <c r="AQ94" s="31">
        <f t="shared" si="495"/>
        <v>0</v>
      </c>
      <c r="AR94" s="206"/>
      <c r="AS94" s="108"/>
      <c r="AT94" s="194"/>
      <c r="AU94" s="194"/>
      <c r="AV94" s="194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2" customFormat="1" ht="10.5" customHeight="1">
      <c r="A95" s="279"/>
      <c r="B95" s="279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6"/>
      <c r="AS95" s="108"/>
      <c r="AT95" s="194"/>
      <c r="AU95" s="194"/>
      <c r="AV95" s="194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</row>
    <row r="96" spans="1:136" s="72" customFormat="1" ht="10.5" customHeight="1">
      <c r="A96" s="279"/>
      <c r="B96" s="279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6"/>
      <c r="AS96" s="311"/>
      <c r="AT96" s="108"/>
      <c r="AU96" s="108"/>
      <c r="AV96" s="108"/>
      <c r="AW96" s="89"/>
      <c r="AX96" s="124"/>
      <c r="AY96" s="124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110" customFormat="1" ht="27" customHeight="1">
      <c r="A97" s="600" t="s">
        <v>122</v>
      </c>
      <c r="B97" s="601"/>
      <c r="C97" s="601"/>
      <c r="D97" s="598" t="s">
        <v>123</v>
      </c>
      <c r="E97" s="598"/>
      <c r="F97" s="598"/>
      <c r="G97" s="599"/>
      <c r="H97" s="97">
        <f>SUM(I97:S97)</f>
        <v>438000</v>
      </c>
      <c r="I97" s="98">
        <f t="shared" ref="I97:S97" si="496">I98+I118+I130+I142+I151</f>
        <v>135000</v>
      </c>
      <c r="J97" s="284">
        <f t="shared" si="496"/>
        <v>0</v>
      </c>
      <c r="K97" s="122">
        <f t="shared" si="496"/>
        <v>0</v>
      </c>
      <c r="L97" s="299">
        <f t="shared" si="496"/>
        <v>0</v>
      </c>
      <c r="M97" s="119">
        <f t="shared" si="496"/>
        <v>303000</v>
      </c>
      <c r="N97" s="99">
        <f t="shared" si="496"/>
        <v>0</v>
      </c>
      <c r="O97" s="99">
        <f t="shared" si="496"/>
        <v>0</v>
      </c>
      <c r="P97" s="99">
        <f t="shared" si="496"/>
        <v>0</v>
      </c>
      <c r="Q97" s="99">
        <f t="shared" si="496"/>
        <v>0</v>
      </c>
      <c r="R97" s="99">
        <f t="shared" si="496"/>
        <v>0</v>
      </c>
      <c r="S97" s="122">
        <f t="shared" si="496"/>
        <v>0</v>
      </c>
      <c r="T97" s="246">
        <f>SUM(U97:AE97)</f>
        <v>0</v>
      </c>
      <c r="U97" s="98">
        <f t="shared" ref="U97:AE97" si="497">U98+U118+U130+U142+U151</f>
        <v>0</v>
      </c>
      <c r="V97" s="284">
        <f t="shared" si="497"/>
        <v>0</v>
      </c>
      <c r="W97" s="122">
        <f t="shared" si="497"/>
        <v>0</v>
      </c>
      <c r="X97" s="299">
        <f t="shared" si="497"/>
        <v>0</v>
      </c>
      <c r="Y97" s="119">
        <f t="shared" si="497"/>
        <v>0</v>
      </c>
      <c r="Z97" s="99">
        <f t="shared" si="497"/>
        <v>0</v>
      </c>
      <c r="AA97" s="99">
        <f t="shared" si="497"/>
        <v>0</v>
      </c>
      <c r="AB97" s="99">
        <f t="shared" si="497"/>
        <v>0</v>
      </c>
      <c r="AC97" s="99">
        <f t="shared" si="497"/>
        <v>0</v>
      </c>
      <c r="AD97" s="99">
        <f t="shared" si="497"/>
        <v>0</v>
      </c>
      <c r="AE97" s="122">
        <f t="shared" si="497"/>
        <v>0</v>
      </c>
      <c r="AF97" s="260">
        <f>SUM(AG97:AQ97)</f>
        <v>438000</v>
      </c>
      <c r="AG97" s="462">
        <f t="shared" ref="AG97:AQ97" si="498">AG98+AG118+AG130+AG142+AG151</f>
        <v>135000</v>
      </c>
      <c r="AH97" s="463">
        <f t="shared" si="498"/>
        <v>0</v>
      </c>
      <c r="AI97" s="464">
        <f t="shared" si="498"/>
        <v>0</v>
      </c>
      <c r="AJ97" s="465">
        <f t="shared" si="498"/>
        <v>0</v>
      </c>
      <c r="AK97" s="466">
        <f t="shared" si="498"/>
        <v>303000</v>
      </c>
      <c r="AL97" s="467">
        <f t="shared" si="498"/>
        <v>0</v>
      </c>
      <c r="AM97" s="467">
        <f t="shared" si="498"/>
        <v>0</v>
      </c>
      <c r="AN97" s="467">
        <f t="shared" si="498"/>
        <v>0</v>
      </c>
      <c r="AO97" s="467">
        <f t="shared" si="498"/>
        <v>0</v>
      </c>
      <c r="AP97" s="467">
        <f t="shared" si="498"/>
        <v>0</v>
      </c>
      <c r="AQ97" s="464">
        <f t="shared" si="498"/>
        <v>0</v>
      </c>
      <c r="AR97" s="206"/>
      <c r="AS97" s="206"/>
      <c r="AT97" s="191"/>
      <c r="AU97" s="191"/>
      <c r="AV97" s="191"/>
      <c r="AW97" s="191"/>
      <c r="AX97" s="190"/>
      <c r="AY97" s="190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  <c r="BY97" s="191"/>
      <c r="BZ97" s="191"/>
      <c r="CA97" s="191"/>
      <c r="CB97" s="191"/>
      <c r="CC97" s="191"/>
      <c r="CD97" s="191"/>
      <c r="CE97" s="191"/>
      <c r="CF97" s="191"/>
      <c r="CG97" s="191"/>
      <c r="CH97" s="191"/>
      <c r="CI97" s="191"/>
      <c r="CJ97" s="191"/>
      <c r="CK97" s="191"/>
      <c r="CL97" s="191"/>
      <c r="CM97" s="191"/>
      <c r="CN97" s="191"/>
      <c r="CO97" s="191"/>
      <c r="CP97" s="191"/>
      <c r="CQ97" s="191"/>
      <c r="CR97" s="191"/>
      <c r="CS97" s="191"/>
      <c r="CT97" s="191"/>
      <c r="CU97" s="191"/>
      <c r="CV97" s="191"/>
      <c r="CW97" s="191"/>
      <c r="CX97" s="191"/>
      <c r="CY97" s="191"/>
      <c r="CZ97" s="191"/>
      <c r="DA97" s="191"/>
      <c r="DB97" s="191"/>
      <c r="DC97" s="191"/>
      <c r="DD97" s="191"/>
      <c r="DE97" s="191"/>
      <c r="DF97" s="191"/>
      <c r="DG97" s="191"/>
      <c r="DH97" s="191"/>
      <c r="DI97" s="191"/>
      <c r="DJ97" s="191"/>
      <c r="DK97" s="191"/>
      <c r="DL97" s="191"/>
      <c r="DM97" s="191"/>
      <c r="DN97" s="191"/>
      <c r="DO97" s="191"/>
      <c r="DP97" s="191"/>
      <c r="DQ97" s="191"/>
      <c r="DR97" s="191"/>
      <c r="DS97" s="191"/>
      <c r="DT97" s="191"/>
      <c r="DU97" s="191"/>
      <c r="DV97" s="191"/>
      <c r="DW97" s="191"/>
      <c r="DX97" s="191"/>
      <c r="DY97" s="191"/>
      <c r="DZ97" s="191"/>
      <c r="EA97" s="191"/>
      <c r="EB97" s="191"/>
      <c r="EC97" s="191"/>
      <c r="ED97" s="191"/>
      <c r="EE97" s="191"/>
      <c r="EF97" s="191"/>
    </row>
    <row r="98" spans="1:136" s="74" customFormat="1" ht="25.9" customHeight="1">
      <c r="A98" s="576" t="s">
        <v>299</v>
      </c>
      <c r="B98" s="577"/>
      <c r="C98" s="577"/>
      <c r="D98" s="569" t="s">
        <v>127</v>
      </c>
      <c r="E98" s="569"/>
      <c r="F98" s="569"/>
      <c r="G98" s="570"/>
      <c r="H98" s="83">
        <f>SUM(I98:S98)</f>
        <v>208000</v>
      </c>
      <c r="I98" s="84">
        <f t="shared" ref="I98:S98" si="499">I99+I108</f>
        <v>0</v>
      </c>
      <c r="J98" s="285">
        <f t="shared" ref="J98" si="500">J99+J108</f>
        <v>0</v>
      </c>
      <c r="K98" s="86">
        <f t="shared" si="499"/>
        <v>0</v>
      </c>
      <c r="L98" s="300">
        <f t="shared" si="499"/>
        <v>0</v>
      </c>
      <c r="M98" s="120">
        <f t="shared" si="499"/>
        <v>208000</v>
      </c>
      <c r="N98" s="85">
        <f t="shared" si="499"/>
        <v>0</v>
      </c>
      <c r="O98" s="85">
        <f t="shared" ref="O98" si="501">O99+O108</f>
        <v>0</v>
      </c>
      <c r="P98" s="85">
        <f t="shared" si="499"/>
        <v>0</v>
      </c>
      <c r="Q98" s="85">
        <f t="shared" si="499"/>
        <v>0</v>
      </c>
      <c r="R98" s="85">
        <f t="shared" si="499"/>
        <v>0</v>
      </c>
      <c r="S98" s="86">
        <f t="shared" si="499"/>
        <v>0</v>
      </c>
      <c r="T98" s="245">
        <f>SUM(U98:AE98)</f>
        <v>0</v>
      </c>
      <c r="U98" s="84">
        <f t="shared" ref="U98:AE98" si="502">U99+U108</f>
        <v>0</v>
      </c>
      <c r="V98" s="285">
        <f t="shared" ref="V98" si="503">V99+V108</f>
        <v>0</v>
      </c>
      <c r="W98" s="86">
        <f t="shared" si="502"/>
        <v>0</v>
      </c>
      <c r="X98" s="300">
        <f t="shared" si="502"/>
        <v>0</v>
      </c>
      <c r="Y98" s="120">
        <f t="shared" si="502"/>
        <v>0</v>
      </c>
      <c r="Z98" s="85">
        <f t="shared" si="502"/>
        <v>0</v>
      </c>
      <c r="AA98" s="85">
        <f t="shared" ref="AA98" si="504">AA99+AA108</f>
        <v>0</v>
      </c>
      <c r="AB98" s="85">
        <f t="shared" si="502"/>
        <v>0</v>
      </c>
      <c r="AC98" s="85">
        <f t="shared" si="502"/>
        <v>0</v>
      </c>
      <c r="AD98" s="85">
        <f t="shared" si="502"/>
        <v>0</v>
      </c>
      <c r="AE98" s="86">
        <f t="shared" si="502"/>
        <v>0</v>
      </c>
      <c r="AF98" s="261">
        <f>SUM(AG98:AQ98)</f>
        <v>208000</v>
      </c>
      <c r="AG98" s="468">
        <f t="shared" ref="AG98:AQ98" si="505">AG99+AG108</f>
        <v>0</v>
      </c>
      <c r="AH98" s="469">
        <f t="shared" ref="AH98" si="506">AH99+AH108</f>
        <v>0</v>
      </c>
      <c r="AI98" s="470">
        <f t="shared" si="505"/>
        <v>0</v>
      </c>
      <c r="AJ98" s="471">
        <f t="shared" si="505"/>
        <v>0</v>
      </c>
      <c r="AK98" s="472">
        <f t="shared" si="505"/>
        <v>208000</v>
      </c>
      <c r="AL98" s="473">
        <f t="shared" si="505"/>
        <v>0</v>
      </c>
      <c r="AM98" s="473">
        <f t="shared" ref="AM98" si="507">AM99+AM108</f>
        <v>0</v>
      </c>
      <c r="AN98" s="473">
        <f t="shared" si="505"/>
        <v>0</v>
      </c>
      <c r="AO98" s="473">
        <f t="shared" si="505"/>
        <v>0</v>
      </c>
      <c r="AP98" s="473">
        <f t="shared" si="505"/>
        <v>0</v>
      </c>
      <c r="AQ98" s="470">
        <f t="shared" si="505"/>
        <v>0</v>
      </c>
      <c r="AR98" s="206"/>
      <c r="AS98" s="206"/>
      <c r="AT98" s="191"/>
      <c r="AU98" s="191"/>
      <c r="AV98" s="191"/>
      <c r="AW98" s="192"/>
      <c r="AX98" s="89"/>
      <c r="AY98" s="89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/>
      <c r="BY98" s="192"/>
      <c r="BZ98" s="192"/>
      <c r="CA98" s="192"/>
      <c r="CB98" s="192"/>
      <c r="CC98" s="192"/>
      <c r="CD98" s="192"/>
      <c r="CE98" s="192"/>
      <c r="CF98" s="192"/>
      <c r="CG98" s="192"/>
      <c r="CH98" s="192"/>
      <c r="CI98" s="192"/>
      <c r="CJ98" s="192"/>
      <c r="CK98" s="192"/>
      <c r="CL98" s="192"/>
      <c r="CM98" s="192"/>
      <c r="CN98" s="192"/>
      <c r="CO98" s="192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2"/>
      <c r="DH98" s="192"/>
      <c r="DI98" s="192"/>
      <c r="DJ98" s="192"/>
      <c r="DK98" s="192"/>
      <c r="DL98" s="192"/>
      <c r="DM98" s="192"/>
      <c r="DN98" s="192"/>
      <c r="DO98" s="192"/>
      <c r="DP98" s="192"/>
      <c r="DQ98" s="192"/>
      <c r="DR98" s="192"/>
      <c r="DS98" s="192"/>
      <c r="DT98" s="192"/>
      <c r="DU98" s="192"/>
      <c r="DV98" s="192"/>
      <c r="DW98" s="192"/>
      <c r="DX98" s="192"/>
      <c r="DY98" s="192"/>
      <c r="DZ98" s="192"/>
      <c r="EA98" s="192"/>
      <c r="EB98" s="192"/>
      <c r="EC98" s="192"/>
      <c r="ED98" s="192"/>
      <c r="EE98" s="192"/>
      <c r="EF98" s="192"/>
    </row>
    <row r="99" spans="1:136" s="74" customFormat="1" ht="15.75" customHeight="1">
      <c r="A99" s="436">
        <v>3</v>
      </c>
      <c r="B99" s="68"/>
      <c r="C99" s="90"/>
      <c r="D99" s="563" t="s">
        <v>16</v>
      </c>
      <c r="E99" s="563"/>
      <c r="F99" s="563"/>
      <c r="G99" s="564"/>
      <c r="H99" s="75">
        <f t="shared" ref="H99:H102" si="508">SUM(I99:S99)</f>
        <v>150000</v>
      </c>
      <c r="I99" s="77">
        <f>I100+I106</f>
        <v>0</v>
      </c>
      <c r="J99" s="61">
        <f>J100+J106</f>
        <v>0</v>
      </c>
      <c r="K99" s="79">
        <f>K100+K106</f>
        <v>0</v>
      </c>
      <c r="L99" s="301">
        <f t="shared" ref="L99:S99" si="509">L100+L106</f>
        <v>0</v>
      </c>
      <c r="M99" s="95">
        <f t="shared" si="509"/>
        <v>150000</v>
      </c>
      <c r="N99" s="78">
        <f t="shared" si="509"/>
        <v>0</v>
      </c>
      <c r="O99" s="78">
        <f t="shared" ref="O99" si="510">O100+O106</f>
        <v>0</v>
      </c>
      <c r="P99" s="78">
        <f t="shared" si="509"/>
        <v>0</v>
      </c>
      <c r="Q99" s="78">
        <f t="shared" si="509"/>
        <v>0</v>
      </c>
      <c r="R99" s="78">
        <f t="shared" si="509"/>
        <v>0</v>
      </c>
      <c r="S99" s="79">
        <f t="shared" si="509"/>
        <v>0</v>
      </c>
      <c r="T99" s="237">
        <f t="shared" ref="T99:T102" si="511">SUM(U99:AE99)</f>
        <v>0</v>
      </c>
      <c r="U99" s="77">
        <f t="shared" ref="U99:AE99" si="512">U100+U106</f>
        <v>0</v>
      </c>
      <c r="V99" s="61">
        <f t="shared" ref="V99" si="513">V100+V106</f>
        <v>0</v>
      </c>
      <c r="W99" s="79">
        <f t="shared" si="512"/>
        <v>0</v>
      </c>
      <c r="X99" s="301">
        <f t="shared" si="512"/>
        <v>0</v>
      </c>
      <c r="Y99" s="95">
        <f t="shared" si="512"/>
        <v>0</v>
      </c>
      <c r="Z99" s="78">
        <f t="shared" si="512"/>
        <v>0</v>
      </c>
      <c r="AA99" s="78">
        <f t="shared" ref="AA99" si="514">AA100+AA106</f>
        <v>0</v>
      </c>
      <c r="AB99" s="78">
        <f t="shared" si="512"/>
        <v>0</v>
      </c>
      <c r="AC99" s="78">
        <f t="shared" si="512"/>
        <v>0</v>
      </c>
      <c r="AD99" s="78">
        <f t="shared" si="512"/>
        <v>0</v>
      </c>
      <c r="AE99" s="79">
        <f t="shared" si="512"/>
        <v>0</v>
      </c>
      <c r="AF99" s="262">
        <f t="shared" ref="AF99:AF102" si="515">SUM(AG99:AQ99)</f>
        <v>150000</v>
      </c>
      <c r="AG99" s="315">
        <f t="shared" ref="AG99:AP99" si="516">AG100+AG106</f>
        <v>0</v>
      </c>
      <c r="AH99" s="263">
        <f t="shared" ref="AH99" si="517">AH100+AH106</f>
        <v>0</v>
      </c>
      <c r="AI99" s="239">
        <f t="shared" si="516"/>
        <v>0</v>
      </c>
      <c r="AJ99" s="303">
        <f t="shared" si="516"/>
        <v>0</v>
      </c>
      <c r="AK99" s="240">
        <f t="shared" si="516"/>
        <v>150000</v>
      </c>
      <c r="AL99" s="241">
        <f t="shared" si="516"/>
        <v>0</v>
      </c>
      <c r="AM99" s="241">
        <f t="shared" ref="AM99" si="518">AM100+AM106</f>
        <v>0</v>
      </c>
      <c r="AN99" s="241">
        <f t="shared" si="516"/>
        <v>0</v>
      </c>
      <c r="AO99" s="241">
        <f t="shared" si="516"/>
        <v>0</v>
      </c>
      <c r="AP99" s="241">
        <f t="shared" si="516"/>
        <v>0</v>
      </c>
      <c r="AQ99" s="239">
        <f>AQ100+AQ106</f>
        <v>0</v>
      </c>
      <c r="AR99" s="206"/>
      <c r="AS99" s="206"/>
      <c r="AT99" s="191"/>
      <c r="AU99" s="191"/>
      <c r="AV99" s="191"/>
      <c r="AW99" s="192"/>
      <c r="AX99" s="62"/>
      <c r="AY99" s="6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192"/>
      <c r="BZ99" s="192"/>
      <c r="CA99" s="192"/>
      <c r="CB99" s="192"/>
      <c r="CC99" s="192"/>
      <c r="CD99" s="192"/>
      <c r="CE99" s="192"/>
      <c r="CF99" s="192"/>
      <c r="CG99" s="192"/>
      <c r="CH99" s="192"/>
      <c r="CI99" s="192"/>
      <c r="CJ99" s="192"/>
      <c r="CK99" s="192"/>
      <c r="CL99" s="192"/>
      <c r="CM99" s="192"/>
      <c r="CN99" s="192"/>
      <c r="CO99" s="192"/>
      <c r="CP99" s="192"/>
      <c r="CQ99" s="192"/>
      <c r="CR99" s="192"/>
      <c r="CS99" s="192"/>
      <c r="CT99" s="192"/>
      <c r="CU99" s="192"/>
      <c r="CV99" s="192"/>
      <c r="CW99" s="192"/>
      <c r="CX99" s="192"/>
      <c r="CY99" s="192"/>
      <c r="CZ99" s="192"/>
      <c r="DA99" s="192"/>
      <c r="DB99" s="192"/>
      <c r="DC99" s="192"/>
      <c r="DD99" s="192"/>
      <c r="DE99" s="192"/>
      <c r="DF99" s="192"/>
      <c r="DG99" s="192"/>
      <c r="DH99" s="192"/>
      <c r="DI99" s="192"/>
      <c r="DJ99" s="192"/>
      <c r="DK99" s="192"/>
      <c r="DL99" s="192"/>
      <c r="DM99" s="192"/>
      <c r="DN99" s="192"/>
      <c r="DO99" s="192"/>
      <c r="DP99" s="192"/>
      <c r="DQ99" s="192"/>
      <c r="DR99" s="192"/>
      <c r="DS99" s="192"/>
      <c r="DT99" s="192"/>
      <c r="DU99" s="192"/>
      <c r="DV99" s="192"/>
      <c r="DW99" s="192"/>
      <c r="DX99" s="192"/>
      <c r="DY99" s="192"/>
      <c r="DZ99" s="192"/>
      <c r="EA99" s="192"/>
      <c r="EB99" s="192"/>
      <c r="EC99" s="192"/>
      <c r="ED99" s="192"/>
      <c r="EE99" s="192"/>
      <c r="EF99" s="192"/>
    </row>
    <row r="100" spans="1:136" s="73" customFormat="1" ht="15.75" customHeight="1">
      <c r="A100" s="561">
        <v>32</v>
      </c>
      <c r="B100" s="562"/>
      <c r="C100" s="90"/>
      <c r="D100" s="563" t="s">
        <v>4</v>
      </c>
      <c r="E100" s="563"/>
      <c r="F100" s="563"/>
      <c r="G100" s="564"/>
      <c r="H100" s="75">
        <f t="shared" si="508"/>
        <v>150000</v>
      </c>
      <c r="I100" s="77">
        <f>SUM(I101:I105)</f>
        <v>0</v>
      </c>
      <c r="J100" s="61">
        <f>SUM(J101:J105)</f>
        <v>0</v>
      </c>
      <c r="K100" s="79">
        <f>SUM(K101:K105)</f>
        <v>0</v>
      </c>
      <c r="L100" s="301">
        <f t="shared" ref="L100:S100" si="519">SUM(L101:L105)</f>
        <v>0</v>
      </c>
      <c r="M100" s="95">
        <f t="shared" si="519"/>
        <v>150000</v>
      </c>
      <c r="N100" s="78">
        <f t="shared" si="519"/>
        <v>0</v>
      </c>
      <c r="O100" s="78">
        <f t="shared" ref="O100" si="520">SUM(O101:O105)</f>
        <v>0</v>
      </c>
      <c r="P100" s="78">
        <f t="shared" si="519"/>
        <v>0</v>
      </c>
      <c r="Q100" s="78">
        <f t="shared" si="519"/>
        <v>0</v>
      </c>
      <c r="R100" s="78">
        <f t="shared" si="519"/>
        <v>0</v>
      </c>
      <c r="S100" s="79">
        <f t="shared" si="519"/>
        <v>0</v>
      </c>
      <c r="T100" s="237">
        <f t="shared" si="511"/>
        <v>0</v>
      </c>
      <c r="U100" s="77">
        <f>SUM(U101:U105)</f>
        <v>0</v>
      </c>
      <c r="V100" s="61">
        <f>SUM(V101:V105)</f>
        <v>0</v>
      </c>
      <c r="W100" s="79">
        <f t="shared" ref="W100:AE100" si="521">SUM(W101:W105)</f>
        <v>0</v>
      </c>
      <c r="X100" s="301">
        <f t="shared" si="521"/>
        <v>0</v>
      </c>
      <c r="Y100" s="95">
        <f t="shared" si="521"/>
        <v>0</v>
      </c>
      <c r="Z100" s="78">
        <f t="shared" si="521"/>
        <v>0</v>
      </c>
      <c r="AA100" s="78">
        <f t="shared" ref="AA100" si="522">SUM(AA101:AA105)</f>
        <v>0</v>
      </c>
      <c r="AB100" s="78">
        <f t="shared" si="521"/>
        <v>0</v>
      </c>
      <c r="AC100" s="78">
        <f t="shared" si="521"/>
        <v>0</v>
      </c>
      <c r="AD100" s="78">
        <f t="shared" si="521"/>
        <v>0</v>
      </c>
      <c r="AE100" s="79">
        <f t="shared" si="521"/>
        <v>0</v>
      </c>
      <c r="AF100" s="262">
        <f t="shared" si="515"/>
        <v>150000</v>
      </c>
      <c r="AG100" s="315">
        <f>SUM(AG101:AG105)</f>
        <v>0</v>
      </c>
      <c r="AH100" s="263">
        <f>SUM(AH101:AH105)</f>
        <v>0</v>
      </c>
      <c r="AI100" s="239">
        <f t="shared" ref="AI100:AP100" si="523">SUM(AI101:AI105)</f>
        <v>0</v>
      </c>
      <c r="AJ100" s="303">
        <f t="shared" si="523"/>
        <v>0</v>
      </c>
      <c r="AK100" s="240">
        <f t="shared" si="523"/>
        <v>150000</v>
      </c>
      <c r="AL100" s="241">
        <f t="shared" si="523"/>
        <v>0</v>
      </c>
      <c r="AM100" s="241">
        <f t="shared" ref="AM100" si="524">SUM(AM101:AM105)</f>
        <v>0</v>
      </c>
      <c r="AN100" s="241">
        <f t="shared" si="523"/>
        <v>0</v>
      </c>
      <c r="AO100" s="241">
        <f t="shared" si="523"/>
        <v>0</v>
      </c>
      <c r="AP100" s="241">
        <f t="shared" si="523"/>
        <v>0</v>
      </c>
      <c r="AQ100" s="239">
        <f>SUM(AQ101:AQ105)</f>
        <v>0</v>
      </c>
      <c r="AR100" s="206"/>
      <c r="AS100" s="206"/>
      <c r="AT100" s="190"/>
      <c r="AU100" s="190"/>
      <c r="AV100" s="190"/>
      <c r="AW100" s="190"/>
      <c r="AX100" s="192"/>
      <c r="AY100" s="192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0"/>
      <c r="BR100" s="190"/>
      <c r="BS100" s="190"/>
      <c r="BT100" s="190"/>
      <c r="BU100" s="190"/>
      <c r="BV100" s="190"/>
      <c r="BW100" s="190"/>
      <c r="BX100" s="190"/>
      <c r="BY100" s="190"/>
      <c r="BZ100" s="190"/>
      <c r="CA100" s="190"/>
      <c r="CB100" s="190"/>
      <c r="CC100" s="190"/>
      <c r="CD100" s="190"/>
      <c r="CE100" s="190"/>
      <c r="CF100" s="190"/>
      <c r="CG100" s="190"/>
      <c r="CH100" s="190"/>
      <c r="CI100" s="190"/>
      <c r="CJ100" s="190"/>
      <c r="CK100" s="190"/>
      <c r="CL100" s="190"/>
      <c r="CM100" s="190"/>
      <c r="CN100" s="190"/>
      <c r="CO100" s="190"/>
      <c r="CP100" s="190"/>
      <c r="CQ100" s="190"/>
      <c r="CR100" s="190"/>
      <c r="CS100" s="190"/>
      <c r="CT100" s="190"/>
      <c r="CU100" s="190"/>
      <c r="CV100" s="190"/>
      <c r="CW100" s="190"/>
      <c r="CX100" s="190"/>
      <c r="CY100" s="190"/>
      <c r="CZ100" s="190"/>
      <c r="DA100" s="190"/>
      <c r="DB100" s="190"/>
      <c r="DC100" s="190"/>
      <c r="DD100" s="190"/>
      <c r="DE100" s="190"/>
      <c r="DF100" s="190"/>
      <c r="DG100" s="190"/>
      <c r="DH100" s="190"/>
      <c r="DI100" s="190"/>
      <c r="DJ100" s="190"/>
      <c r="DK100" s="190"/>
      <c r="DL100" s="190"/>
      <c r="DM100" s="190"/>
      <c r="DN100" s="190"/>
      <c r="DO100" s="190"/>
      <c r="DP100" s="190"/>
      <c r="DQ100" s="190"/>
      <c r="DR100" s="190"/>
      <c r="DS100" s="190"/>
      <c r="DT100" s="190"/>
      <c r="DU100" s="190"/>
      <c r="DV100" s="190"/>
      <c r="DW100" s="190"/>
      <c r="DX100" s="190"/>
      <c r="DY100" s="190"/>
      <c r="DZ100" s="190"/>
      <c r="EA100" s="190"/>
      <c r="EB100" s="190"/>
      <c r="EC100" s="190"/>
      <c r="ED100" s="190"/>
      <c r="EE100" s="190"/>
      <c r="EF100" s="190"/>
    </row>
    <row r="101" spans="1:136" s="72" customFormat="1" ht="15.75" customHeight="1">
      <c r="A101" s="230"/>
      <c r="B101" s="179"/>
      <c r="C101" s="179">
        <v>321</v>
      </c>
      <c r="D101" s="565" t="s">
        <v>5</v>
      </c>
      <c r="E101" s="565"/>
      <c r="F101" s="565"/>
      <c r="G101" s="565"/>
      <c r="H101" s="76">
        <f t="shared" si="508"/>
        <v>30000</v>
      </c>
      <c r="I101" s="80"/>
      <c r="J101" s="94"/>
      <c r="K101" s="82"/>
      <c r="L101" s="302"/>
      <c r="M101" s="118">
        <v>30000</v>
      </c>
      <c r="N101" s="81"/>
      <c r="O101" s="81"/>
      <c r="P101" s="81"/>
      <c r="Q101" s="81"/>
      <c r="R101" s="81"/>
      <c r="S101" s="82"/>
      <c r="T101" s="28">
        <f t="shared" si="511"/>
        <v>0</v>
      </c>
      <c r="U101" s="80"/>
      <c r="V101" s="94"/>
      <c r="W101" s="82"/>
      <c r="X101" s="302"/>
      <c r="Y101" s="118"/>
      <c r="Z101" s="81"/>
      <c r="AA101" s="81"/>
      <c r="AB101" s="81"/>
      <c r="AC101" s="81"/>
      <c r="AD101" s="81"/>
      <c r="AE101" s="82"/>
      <c r="AF101" s="109">
        <f t="shared" si="515"/>
        <v>30000</v>
      </c>
      <c r="AG101" s="29">
        <f t="shared" ref="AG101:AG105" si="525">I101+U101</f>
        <v>0</v>
      </c>
      <c r="AH101" s="92">
        <f t="shared" ref="AH101:AH105" si="526">J101+V101</f>
        <v>0</v>
      </c>
      <c r="AI101" s="31">
        <f t="shared" ref="AI101:AI105" si="527">K101+W101</f>
        <v>0</v>
      </c>
      <c r="AJ101" s="326">
        <f t="shared" ref="AJ101:AJ105" si="528">L101+X101</f>
        <v>0</v>
      </c>
      <c r="AK101" s="290">
        <f t="shared" ref="AK101:AK105" si="529">M101+Y101</f>
        <v>30000</v>
      </c>
      <c r="AL101" s="30">
        <f t="shared" ref="AL101:AL105" si="530">N101+Z101</f>
        <v>0</v>
      </c>
      <c r="AM101" s="30">
        <f t="shared" ref="AM101:AM105" si="531">O101+AA101</f>
        <v>0</v>
      </c>
      <c r="AN101" s="30">
        <f t="shared" ref="AN101:AN105" si="532">P101+AB101</f>
        <v>0</v>
      </c>
      <c r="AO101" s="30">
        <f t="shared" ref="AO101:AO105" si="533">Q101+AC101</f>
        <v>0</v>
      </c>
      <c r="AP101" s="30">
        <f t="shared" ref="AP101:AP105" si="534">R101+AD101</f>
        <v>0</v>
      </c>
      <c r="AQ101" s="31">
        <f t="shared" ref="AQ101:AQ105" si="535">S101+AE101</f>
        <v>0</v>
      </c>
      <c r="AR101" s="206"/>
      <c r="AS101" s="206"/>
      <c r="AT101" s="89"/>
      <c r="AU101" s="89"/>
      <c r="AV101" s="89"/>
      <c r="AW101" s="89"/>
      <c r="AX101" s="192"/>
      <c r="AY101" s="192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</row>
    <row r="102" spans="1:136" s="72" customFormat="1" ht="15.75" customHeight="1">
      <c r="A102" s="230"/>
      <c r="B102" s="179"/>
      <c r="C102" s="179">
        <v>322</v>
      </c>
      <c r="D102" s="565" t="s">
        <v>6</v>
      </c>
      <c r="E102" s="565"/>
      <c r="F102" s="565"/>
      <c r="G102" s="565"/>
      <c r="H102" s="76">
        <f t="shared" si="508"/>
        <v>50000</v>
      </c>
      <c r="I102" s="80"/>
      <c r="J102" s="94"/>
      <c r="K102" s="82"/>
      <c r="L102" s="302"/>
      <c r="M102" s="118">
        <v>50000</v>
      </c>
      <c r="N102" s="81"/>
      <c r="O102" s="81"/>
      <c r="P102" s="81"/>
      <c r="Q102" s="81"/>
      <c r="R102" s="81"/>
      <c r="S102" s="82"/>
      <c r="T102" s="28">
        <f t="shared" si="511"/>
        <v>0</v>
      </c>
      <c r="U102" s="80"/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515"/>
        <v>50000</v>
      </c>
      <c r="AG102" s="29">
        <f t="shared" si="525"/>
        <v>0</v>
      </c>
      <c r="AH102" s="92">
        <f t="shared" si="526"/>
        <v>0</v>
      </c>
      <c r="AI102" s="31">
        <f t="shared" si="527"/>
        <v>0</v>
      </c>
      <c r="AJ102" s="326">
        <f t="shared" si="528"/>
        <v>0</v>
      </c>
      <c r="AK102" s="290">
        <f t="shared" si="529"/>
        <v>50000</v>
      </c>
      <c r="AL102" s="30">
        <f t="shared" si="530"/>
        <v>0</v>
      </c>
      <c r="AM102" s="30">
        <f t="shared" si="531"/>
        <v>0</v>
      </c>
      <c r="AN102" s="30">
        <f t="shared" si="532"/>
        <v>0</v>
      </c>
      <c r="AO102" s="30">
        <f t="shared" si="533"/>
        <v>0</v>
      </c>
      <c r="AP102" s="30">
        <f t="shared" si="534"/>
        <v>0</v>
      </c>
      <c r="AQ102" s="31">
        <f t="shared" si="535"/>
        <v>0</v>
      </c>
      <c r="AR102" s="206"/>
      <c r="AS102" s="206"/>
      <c r="AT102" s="89"/>
      <c r="AU102" s="89"/>
      <c r="AV102" s="89"/>
      <c r="AW102" s="89"/>
      <c r="AX102" s="190"/>
      <c r="AY102" s="190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>
      <c r="A103" s="230"/>
      <c r="B103" s="179"/>
      <c r="C103" s="179">
        <v>323</v>
      </c>
      <c r="D103" s="565" t="s">
        <v>7</v>
      </c>
      <c r="E103" s="565"/>
      <c r="F103" s="565"/>
      <c r="G103" s="565"/>
      <c r="H103" s="76">
        <f>SUM(I103:S103)</f>
        <v>60000</v>
      </c>
      <c r="I103" s="80"/>
      <c r="J103" s="94"/>
      <c r="K103" s="82"/>
      <c r="L103" s="302"/>
      <c r="M103" s="118">
        <v>60000</v>
      </c>
      <c r="N103" s="81"/>
      <c r="O103" s="81"/>
      <c r="P103" s="81"/>
      <c r="Q103" s="81"/>
      <c r="R103" s="81"/>
      <c r="S103" s="82"/>
      <c r="T103" s="28">
        <f>SUM(U103:AE103)</f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>SUM(AG103:AQ103)</f>
        <v>60000</v>
      </c>
      <c r="AG103" s="29">
        <f t="shared" si="525"/>
        <v>0</v>
      </c>
      <c r="AH103" s="92">
        <f t="shared" si="526"/>
        <v>0</v>
      </c>
      <c r="AI103" s="31">
        <f t="shared" si="527"/>
        <v>0</v>
      </c>
      <c r="AJ103" s="326">
        <f t="shared" si="528"/>
        <v>0</v>
      </c>
      <c r="AK103" s="290">
        <f t="shared" si="529"/>
        <v>60000</v>
      </c>
      <c r="AL103" s="30">
        <f t="shared" si="530"/>
        <v>0</v>
      </c>
      <c r="AM103" s="30">
        <f t="shared" si="531"/>
        <v>0</v>
      </c>
      <c r="AN103" s="30">
        <f t="shared" si="532"/>
        <v>0</v>
      </c>
      <c r="AO103" s="30">
        <f t="shared" si="533"/>
        <v>0</v>
      </c>
      <c r="AP103" s="30">
        <f t="shared" si="534"/>
        <v>0</v>
      </c>
      <c r="AQ103" s="31">
        <f t="shared" si="535"/>
        <v>0</v>
      </c>
      <c r="AR103" s="206"/>
      <c r="AS103" s="206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2" customFormat="1" ht="23.25" customHeight="1">
      <c r="A104" s="230"/>
      <c r="B104" s="179"/>
      <c r="C104" s="179">
        <v>324</v>
      </c>
      <c r="D104" s="565" t="s">
        <v>90</v>
      </c>
      <c r="E104" s="565"/>
      <c r="F104" s="565"/>
      <c r="G104" s="565"/>
      <c r="H104" s="76">
        <f t="shared" ref="H104" si="536">SUM(I104:S104)</f>
        <v>0</v>
      </c>
      <c r="I104" s="80"/>
      <c r="J104" s="94"/>
      <c r="K104" s="82"/>
      <c r="L104" s="302"/>
      <c r="M104" s="118"/>
      <c r="N104" s="81"/>
      <c r="O104" s="81"/>
      <c r="P104" s="81"/>
      <c r="Q104" s="81"/>
      <c r="R104" s="81"/>
      <c r="S104" s="82"/>
      <c r="T104" s="28">
        <f t="shared" ref="T104:T108" si="537">SUM(U104:AE104)</f>
        <v>0</v>
      </c>
      <c r="U104" s="80"/>
      <c r="V104" s="94"/>
      <c r="W104" s="82"/>
      <c r="X104" s="302"/>
      <c r="Y104" s="118"/>
      <c r="Z104" s="81"/>
      <c r="AA104" s="81"/>
      <c r="AB104" s="81"/>
      <c r="AC104" s="81"/>
      <c r="AD104" s="81"/>
      <c r="AE104" s="82"/>
      <c r="AF104" s="109">
        <f t="shared" ref="AF104:AF108" si="538">SUM(AG104:AQ104)</f>
        <v>0</v>
      </c>
      <c r="AG104" s="29">
        <f t="shared" si="525"/>
        <v>0</v>
      </c>
      <c r="AH104" s="92">
        <f t="shared" si="526"/>
        <v>0</v>
      </c>
      <c r="AI104" s="31">
        <f t="shared" si="527"/>
        <v>0</v>
      </c>
      <c r="AJ104" s="326">
        <f t="shared" si="528"/>
        <v>0</v>
      </c>
      <c r="AK104" s="290">
        <f t="shared" si="529"/>
        <v>0</v>
      </c>
      <c r="AL104" s="30">
        <f t="shared" si="530"/>
        <v>0</v>
      </c>
      <c r="AM104" s="30">
        <f t="shared" si="531"/>
        <v>0</v>
      </c>
      <c r="AN104" s="30">
        <f t="shared" si="532"/>
        <v>0</v>
      </c>
      <c r="AO104" s="30">
        <f t="shared" si="533"/>
        <v>0</v>
      </c>
      <c r="AP104" s="30">
        <f t="shared" si="534"/>
        <v>0</v>
      </c>
      <c r="AQ104" s="31">
        <f t="shared" si="535"/>
        <v>0</v>
      </c>
      <c r="AR104" s="206"/>
      <c r="AS104" s="206"/>
      <c r="AT104" s="191"/>
      <c r="AU104" s="191"/>
      <c r="AV104" s="191"/>
      <c r="AW104" s="191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</row>
    <row r="105" spans="1:136" s="72" customFormat="1" ht="15.75" customHeight="1">
      <c r="A105" s="230"/>
      <c r="B105" s="179"/>
      <c r="C105" s="179">
        <v>329</v>
      </c>
      <c r="D105" s="565" t="s">
        <v>8</v>
      </c>
      <c r="E105" s="565"/>
      <c r="F105" s="565"/>
      <c r="G105" s="566"/>
      <c r="H105" s="76">
        <f t="shared" ref="H105:H108" si="539">SUM(I105:S105)</f>
        <v>10000</v>
      </c>
      <c r="I105" s="80"/>
      <c r="J105" s="94"/>
      <c r="K105" s="82"/>
      <c r="L105" s="302"/>
      <c r="M105" s="118">
        <v>10000</v>
      </c>
      <c r="N105" s="81"/>
      <c r="O105" s="81"/>
      <c r="P105" s="81"/>
      <c r="Q105" s="81"/>
      <c r="R105" s="81"/>
      <c r="S105" s="82"/>
      <c r="T105" s="28">
        <f t="shared" si="537"/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 t="shared" si="538"/>
        <v>10000</v>
      </c>
      <c r="AG105" s="29">
        <f t="shared" si="525"/>
        <v>0</v>
      </c>
      <c r="AH105" s="92">
        <f t="shared" si="526"/>
        <v>0</v>
      </c>
      <c r="AI105" s="31">
        <f t="shared" si="527"/>
        <v>0</v>
      </c>
      <c r="AJ105" s="326">
        <f t="shared" si="528"/>
        <v>0</v>
      </c>
      <c r="AK105" s="290">
        <f t="shared" si="529"/>
        <v>10000</v>
      </c>
      <c r="AL105" s="30">
        <f t="shared" si="530"/>
        <v>0</v>
      </c>
      <c r="AM105" s="30">
        <f t="shared" si="531"/>
        <v>0</v>
      </c>
      <c r="AN105" s="30">
        <f t="shared" si="532"/>
        <v>0</v>
      </c>
      <c r="AO105" s="30">
        <f t="shared" si="533"/>
        <v>0</v>
      </c>
      <c r="AP105" s="30">
        <f t="shared" si="534"/>
        <v>0</v>
      </c>
      <c r="AQ105" s="31">
        <f t="shared" si="535"/>
        <v>0</v>
      </c>
      <c r="AR105" s="206"/>
      <c r="AS105" s="190"/>
      <c r="AT105" s="190"/>
      <c r="AU105" s="190"/>
      <c r="AV105" s="190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3" customFormat="1" ht="15.75" customHeight="1">
      <c r="A106" s="561">
        <v>38</v>
      </c>
      <c r="B106" s="562"/>
      <c r="C106" s="90"/>
      <c r="D106" s="563" t="s">
        <v>138</v>
      </c>
      <c r="E106" s="563"/>
      <c r="F106" s="563"/>
      <c r="G106" s="564"/>
      <c r="H106" s="75">
        <f>SUM(I106:S106)</f>
        <v>0</v>
      </c>
      <c r="I106" s="77">
        <f>I107</f>
        <v>0</v>
      </c>
      <c r="J106" s="61">
        <f>J107</f>
        <v>0</v>
      </c>
      <c r="K106" s="79">
        <f t="shared" ref="K106:S106" si="540">K107</f>
        <v>0</v>
      </c>
      <c r="L106" s="301">
        <f t="shared" si="540"/>
        <v>0</v>
      </c>
      <c r="M106" s="95">
        <f t="shared" si="540"/>
        <v>0</v>
      </c>
      <c r="N106" s="78">
        <f t="shared" si="540"/>
        <v>0</v>
      </c>
      <c r="O106" s="78">
        <f t="shared" si="540"/>
        <v>0</v>
      </c>
      <c r="P106" s="78">
        <f t="shared" si="540"/>
        <v>0</v>
      </c>
      <c r="Q106" s="78">
        <f t="shared" si="540"/>
        <v>0</v>
      </c>
      <c r="R106" s="78">
        <f t="shared" si="540"/>
        <v>0</v>
      </c>
      <c r="S106" s="79">
        <f t="shared" si="540"/>
        <v>0</v>
      </c>
      <c r="T106" s="237">
        <f>SUM(U106:AE106)</f>
        <v>0</v>
      </c>
      <c r="U106" s="77">
        <f t="shared" ref="U106:AE106" si="541">U107</f>
        <v>0</v>
      </c>
      <c r="V106" s="61">
        <f t="shared" si="541"/>
        <v>0</v>
      </c>
      <c r="W106" s="79">
        <f t="shared" si="541"/>
        <v>0</v>
      </c>
      <c r="X106" s="301">
        <f t="shared" si="541"/>
        <v>0</v>
      </c>
      <c r="Y106" s="95">
        <f t="shared" si="541"/>
        <v>0</v>
      </c>
      <c r="Z106" s="78">
        <f t="shared" si="541"/>
        <v>0</v>
      </c>
      <c r="AA106" s="78">
        <f t="shared" si="541"/>
        <v>0</v>
      </c>
      <c r="AB106" s="78">
        <f t="shared" si="541"/>
        <v>0</v>
      </c>
      <c r="AC106" s="78">
        <f t="shared" si="541"/>
        <v>0</v>
      </c>
      <c r="AD106" s="78">
        <f t="shared" si="541"/>
        <v>0</v>
      </c>
      <c r="AE106" s="79">
        <f t="shared" si="541"/>
        <v>0</v>
      </c>
      <c r="AF106" s="262">
        <f>SUM(AG106:AQ106)</f>
        <v>0</v>
      </c>
      <c r="AG106" s="315">
        <f t="shared" ref="AG106:AQ106" si="542">AG107</f>
        <v>0</v>
      </c>
      <c r="AH106" s="263">
        <f t="shared" si="542"/>
        <v>0</v>
      </c>
      <c r="AI106" s="239">
        <f t="shared" si="542"/>
        <v>0</v>
      </c>
      <c r="AJ106" s="303">
        <f t="shared" si="542"/>
        <v>0</v>
      </c>
      <c r="AK106" s="240">
        <f t="shared" si="542"/>
        <v>0</v>
      </c>
      <c r="AL106" s="241">
        <f t="shared" si="542"/>
        <v>0</v>
      </c>
      <c r="AM106" s="241">
        <f t="shared" si="542"/>
        <v>0</v>
      </c>
      <c r="AN106" s="241">
        <f t="shared" si="542"/>
        <v>0</v>
      </c>
      <c r="AO106" s="241">
        <f t="shared" si="542"/>
        <v>0</v>
      </c>
      <c r="AP106" s="241">
        <f t="shared" si="542"/>
        <v>0</v>
      </c>
      <c r="AQ106" s="239">
        <f t="shared" si="542"/>
        <v>0</v>
      </c>
      <c r="AR106" s="206"/>
      <c r="AS106" s="206"/>
      <c r="AT106" s="442"/>
      <c r="AU106" s="447"/>
      <c r="AV106" s="447"/>
      <c r="AW106" s="447"/>
      <c r="AX106" s="192"/>
      <c r="AY106" s="192"/>
      <c r="AZ106" s="190"/>
      <c r="BA106" s="190"/>
      <c r="BB106" s="190"/>
      <c r="BC106" s="190"/>
      <c r="BD106" s="190"/>
      <c r="BE106" s="190"/>
      <c r="BF106" s="190"/>
      <c r="BG106" s="190"/>
      <c r="BH106" s="190"/>
      <c r="BI106" s="190"/>
      <c r="BJ106" s="190"/>
      <c r="BK106" s="190"/>
      <c r="BL106" s="190"/>
      <c r="BM106" s="190"/>
      <c r="BN106" s="190"/>
      <c r="BO106" s="190"/>
      <c r="BP106" s="190"/>
      <c r="BQ106" s="190"/>
      <c r="BR106" s="190"/>
      <c r="BS106" s="190"/>
      <c r="BT106" s="190"/>
      <c r="BU106" s="190"/>
      <c r="BV106" s="190"/>
      <c r="BW106" s="190"/>
      <c r="BX106" s="190"/>
      <c r="BY106" s="190"/>
      <c r="BZ106" s="190"/>
      <c r="CA106" s="190"/>
      <c r="CB106" s="190"/>
      <c r="CC106" s="190"/>
      <c r="CD106" s="190"/>
      <c r="CE106" s="190"/>
      <c r="CF106" s="190"/>
      <c r="CG106" s="190"/>
      <c r="CH106" s="190"/>
      <c r="CI106" s="190"/>
      <c r="CJ106" s="190"/>
      <c r="CK106" s="190"/>
      <c r="CL106" s="190"/>
      <c r="CM106" s="190"/>
      <c r="CN106" s="190"/>
      <c r="CO106" s="190"/>
      <c r="CP106" s="190"/>
      <c r="CQ106" s="190"/>
      <c r="CR106" s="190"/>
      <c r="CS106" s="190"/>
      <c r="CT106" s="190"/>
      <c r="CU106" s="190"/>
      <c r="CV106" s="190"/>
      <c r="CW106" s="190"/>
      <c r="CX106" s="190"/>
      <c r="CY106" s="190"/>
      <c r="CZ106" s="190"/>
      <c r="DA106" s="190"/>
      <c r="DB106" s="190"/>
      <c r="DC106" s="190"/>
      <c r="DD106" s="190"/>
      <c r="DE106" s="190"/>
      <c r="DF106" s="190"/>
      <c r="DG106" s="190"/>
      <c r="DH106" s="190"/>
      <c r="DI106" s="190"/>
      <c r="DJ106" s="190"/>
      <c r="DK106" s="190"/>
      <c r="DL106" s="190"/>
      <c r="DM106" s="190"/>
      <c r="DN106" s="190"/>
      <c r="DO106" s="190"/>
      <c r="DP106" s="190"/>
      <c r="DQ106" s="190"/>
      <c r="DR106" s="190"/>
      <c r="DS106" s="190"/>
      <c r="DT106" s="190"/>
      <c r="DU106" s="190"/>
      <c r="DV106" s="190"/>
      <c r="DW106" s="190"/>
      <c r="DX106" s="190"/>
      <c r="DY106" s="190"/>
      <c r="DZ106" s="190"/>
      <c r="EA106" s="190"/>
      <c r="EB106" s="190"/>
      <c r="EC106" s="190"/>
      <c r="ED106" s="190"/>
      <c r="EE106" s="190"/>
      <c r="EF106" s="190"/>
    </row>
    <row r="107" spans="1:136" s="72" customFormat="1" ht="15.75" customHeight="1">
      <c r="A107" s="230"/>
      <c r="B107" s="179"/>
      <c r="C107" s="179">
        <v>381</v>
      </c>
      <c r="D107" s="565" t="s">
        <v>137</v>
      </c>
      <c r="E107" s="565"/>
      <c r="F107" s="565"/>
      <c r="G107" s="565"/>
      <c r="H107" s="76">
        <f>SUM(I107:S107)</f>
        <v>0</v>
      </c>
      <c r="I107" s="80"/>
      <c r="J107" s="94"/>
      <c r="K107" s="82"/>
      <c r="L107" s="302"/>
      <c r="M107" s="118"/>
      <c r="N107" s="81"/>
      <c r="O107" s="81"/>
      <c r="P107" s="81"/>
      <c r="Q107" s="81"/>
      <c r="R107" s="81"/>
      <c r="S107" s="82"/>
      <c r="T107" s="28">
        <f>SUM(U107:AE107)</f>
        <v>0</v>
      </c>
      <c r="U107" s="80"/>
      <c r="V107" s="94"/>
      <c r="W107" s="82"/>
      <c r="X107" s="302"/>
      <c r="Y107" s="118"/>
      <c r="Z107" s="81"/>
      <c r="AA107" s="81"/>
      <c r="AB107" s="81"/>
      <c r="AC107" s="81"/>
      <c r="AD107" s="81"/>
      <c r="AE107" s="82"/>
      <c r="AF107" s="109">
        <f t="shared" si="538"/>
        <v>0</v>
      </c>
      <c r="AG107" s="29">
        <f t="shared" ref="AG107" si="543">I107+U107</f>
        <v>0</v>
      </c>
      <c r="AH107" s="92">
        <f t="shared" ref="AH107" si="544">J107+V107</f>
        <v>0</v>
      </c>
      <c r="AI107" s="31">
        <f t="shared" ref="AI107" si="545">K107+W107</f>
        <v>0</v>
      </c>
      <c r="AJ107" s="326">
        <f t="shared" ref="AJ107" si="546">L107+X107</f>
        <v>0</v>
      </c>
      <c r="AK107" s="290">
        <f t="shared" ref="AK107" si="547">M107+Y107</f>
        <v>0</v>
      </c>
      <c r="AL107" s="30">
        <f t="shared" ref="AL107" si="548">N107+Z107</f>
        <v>0</v>
      </c>
      <c r="AM107" s="30">
        <f t="shared" ref="AM107" si="549">O107+AA107</f>
        <v>0</v>
      </c>
      <c r="AN107" s="30">
        <f t="shared" ref="AN107" si="550">P107+AB107</f>
        <v>0</v>
      </c>
      <c r="AO107" s="30">
        <f t="shared" ref="AO107" si="551">Q107+AC107</f>
        <v>0</v>
      </c>
      <c r="AP107" s="30">
        <f t="shared" ref="AP107" si="552">R107+AD107</f>
        <v>0</v>
      </c>
      <c r="AQ107" s="31">
        <f t="shared" ref="AQ107" si="553">S107+AE107</f>
        <v>0</v>
      </c>
      <c r="AR107" s="206"/>
      <c r="AS107" s="206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</row>
    <row r="108" spans="1:136" s="74" customFormat="1" ht="25.5" customHeight="1">
      <c r="A108" s="436">
        <v>4</v>
      </c>
      <c r="B108" s="66"/>
      <c r="C108" s="66"/>
      <c r="D108" s="567" t="s">
        <v>17</v>
      </c>
      <c r="E108" s="567"/>
      <c r="F108" s="567"/>
      <c r="G108" s="568"/>
      <c r="H108" s="75">
        <f t="shared" si="539"/>
        <v>58000</v>
      </c>
      <c r="I108" s="77">
        <f t="shared" ref="I108:S108" si="554">I109+I113</f>
        <v>0</v>
      </c>
      <c r="J108" s="61">
        <f t="shared" si="554"/>
        <v>0</v>
      </c>
      <c r="K108" s="79">
        <f t="shared" si="554"/>
        <v>0</v>
      </c>
      <c r="L108" s="301">
        <f t="shared" si="554"/>
        <v>0</v>
      </c>
      <c r="M108" s="95">
        <f t="shared" si="554"/>
        <v>58000</v>
      </c>
      <c r="N108" s="78">
        <f t="shared" si="554"/>
        <v>0</v>
      </c>
      <c r="O108" s="78">
        <f t="shared" si="554"/>
        <v>0</v>
      </c>
      <c r="P108" s="78">
        <f t="shared" si="554"/>
        <v>0</v>
      </c>
      <c r="Q108" s="78">
        <f t="shared" si="554"/>
        <v>0</v>
      </c>
      <c r="R108" s="78">
        <f t="shared" si="554"/>
        <v>0</v>
      </c>
      <c r="S108" s="79">
        <f t="shared" si="554"/>
        <v>0</v>
      </c>
      <c r="T108" s="237">
        <f t="shared" si="537"/>
        <v>0</v>
      </c>
      <c r="U108" s="77">
        <f t="shared" ref="U108:AE108" si="555">U109+U113</f>
        <v>0</v>
      </c>
      <c r="V108" s="61">
        <f t="shared" si="555"/>
        <v>0</v>
      </c>
      <c r="W108" s="79">
        <f t="shared" si="555"/>
        <v>0</v>
      </c>
      <c r="X108" s="301">
        <f t="shared" si="555"/>
        <v>0</v>
      </c>
      <c r="Y108" s="95">
        <f t="shared" si="555"/>
        <v>0</v>
      </c>
      <c r="Z108" s="78">
        <f t="shared" si="555"/>
        <v>0</v>
      </c>
      <c r="AA108" s="78">
        <f t="shared" si="555"/>
        <v>0</v>
      </c>
      <c r="AB108" s="78">
        <f t="shared" si="555"/>
        <v>0</v>
      </c>
      <c r="AC108" s="78">
        <f t="shared" si="555"/>
        <v>0</v>
      </c>
      <c r="AD108" s="78">
        <f t="shared" si="555"/>
        <v>0</v>
      </c>
      <c r="AE108" s="79">
        <f t="shared" si="555"/>
        <v>0</v>
      </c>
      <c r="AF108" s="262">
        <f t="shared" si="538"/>
        <v>58000</v>
      </c>
      <c r="AG108" s="315">
        <f t="shared" ref="AG108:AQ108" si="556">AG109+AG113</f>
        <v>0</v>
      </c>
      <c r="AH108" s="263">
        <f t="shared" si="556"/>
        <v>0</v>
      </c>
      <c r="AI108" s="239">
        <f t="shared" si="556"/>
        <v>0</v>
      </c>
      <c r="AJ108" s="303">
        <f t="shared" si="556"/>
        <v>0</v>
      </c>
      <c r="AK108" s="240">
        <f t="shared" si="556"/>
        <v>58000</v>
      </c>
      <c r="AL108" s="241">
        <f t="shared" si="556"/>
        <v>0</v>
      </c>
      <c r="AM108" s="241">
        <f t="shared" si="556"/>
        <v>0</v>
      </c>
      <c r="AN108" s="241">
        <f t="shared" si="556"/>
        <v>0</v>
      </c>
      <c r="AO108" s="241">
        <f t="shared" si="556"/>
        <v>0</v>
      </c>
      <c r="AP108" s="241">
        <f t="shared" si="556"/>
        <v>0</v>
      </c>
      <c r="AQ108" s="239">
        <f t="shared" si="556"/>
        <v>0</v>
      </c>
      <c r="AR108" s="206"/>
      <c r="AS108" s="89"/>
      <c r="AT108" s="388"/>
      <c r="AU108" s="388"/>
      <c r="AV108" s="388"/>
      <c r="AW108" s="192"/>
      <c r="AX108" s="192"/>
      <c r="AY108" s="192"/>
      <c r="AZ108" s="192"/>
      <c r="BA108" s="192"/>
      <c r="BB108" s="192"/>
      <c r="BC108" s="192"/>
      <c r="BD108" s="192"/>
      <c r="BE108" s="192"/>
      <c r="BF108" s="192"/>
      <c r="BG108" s="192"/>
      <c r="BH108" s="192"/>
      <c r="BI108" s="192"/>
      <c r="BJ108" s="192"/>
      <c r="BK108" s="192"/>
      <c r="BL108" s="192"/>
      <c r="BM108" s="192"/>
      <c r="BN108" s="192"/>
      <c r="BO108" s="192"/>
      <c r="BP108" s="192"/>
      <c r="BQ108" s="192"/>
      <c r="BR108" s="192"/>
      <c r="BS108" s="192"/>
      <c r="BT108" s="192"/>
      <c r="BU108" s="192"/>
      <c r="BV108" s="192"/>
      <c r="BW108" s="192"/>
      <c r="BX108" s="192"/>
      <c r="BY108" s="192"/>
      <c r="BZ108" s="192"/>
      <c r="CA108" s="192"/>
      <c r="CB108" s="192"/>
      <c r="CC108" s="192"/>
      <c r="CD108" s="192"/>
      <c r="CE108" s="192"/>
      <c r="CF108" s="192"/>
      <c r="CG108" s="192"/>
      <c r="CH108" s="192"/>
      <c r="CI108" s="192"/>
      <c r="CJ108" s="192"/>
      <c r="CK108" s="192"/>
      <c r="CL108" s="192"/>
      <c r="CM108" s="192"/>
      <c r="CN108" s="192"/>
      <c r="CO108" s="192"/>
      <c r="CP108" s="192"/>
      <c r="CQ108" s="192"/>
      <c r="CR108" s="192"/>
      <c r="CS108" s="192"/>
      <c r="CT108" s="192"/>
      <c r="CU108" s="192"/>
      <c r="CV108" s="192"/>
      <c r="CW108" s="192"/>
      <c r="CX108" s="192"/>
      <c r="CY108" s="192"/>
      <c r="CZ108" s="192"/>
      <c r="DA108" s="192"/>
      <c r="DB108" s="192"/>
      <c r="DC108" s="192"/>
      <c r="DD108" s="192"/>
      <c r="DE108" s="192"/>
      <c r="DF108" s="192"/>
      <c r="DG108" s="192"/>
      <c r="DH108" s="192"/>
      <c r="DI108" s="192"/>
      <c r="DJ108" s="192"/>
      <c r="DK108" s="192"/>
      <c r="DL108" s="192"/>
      <c r="DM108" s="192"/>
      <c r="DN108" s="192"/>
      <c r="DO108" s="192"/>
      <c r="DP108" s="192"/>
      <c r="DQ108" s="192"/>
      <c r="DR108" s="192"/>
      <c r="DS108" s="192"/>
      <c r="DT108" s="192"/>
      <c r="DU108" s="192"/>
      <c r="DV108" s="192"/>
      <c r="DW108" s="192"/>
      <c r="DX108" s="192"/>
      <c r="DY108" s="192"/>
      <c r="DZ108" s="192"/>
      <c r="EA108" s="192"/>
      <c r="EB108" s="192"/>
      <c r="EC108" s="192"/>
      <c r="ED108" s="192"/>
      <c r="EE108" s="192"/>
      <c r="EF108" s="192"/>
    </row>
    <row r="109" spans="1:136" s="73" customFormat="1" ht="24.75" customHeight="1">
      <c r="A109" s="561">
        <v>42</v>
      </c>
      <c r="B109" s="562"/>
      <c r="C109" s="437"/>
      <c r="D109" s="563" t="s">
        <v>45</v>
      </c>
      <c r="E109" s="563"/>
      <c r="F109" s="563"/>
      <c r="G109" s="564"/>
      <c r="H109" s="75">
        <f>SUM(I109:S109)</f>
        <v>58000</v>
      </c>
      <c r="I109" s="77">
        <f t="shared" ref="I109:S109" si="557">SUM(I110:I112)</f>
        <v>0</v>
      </c>
      <c r="J109" s="61">
        <f t="shared" si="557"/>
        <v>0</v>
      </c>
      <c r="K109" s="79">
        <f t="shared" si="557"/>
        <v>0</v>
      </c>
      <c r="L109" s="301">
        <f t="shared" si="557"/>
        <v>0</v>
      </c>
      <c r="M109" s="95">
        <f t="shared" si="557"/>
        <v>58000</v>
      </c>
      <c r="N109" s="78">
        <f t="shared" si="557"/>
        <v>0</v>
      </c>
      <c r="O109" s="78">
        <f t="shared" si="557"/>
        <v>0</v>
      </c>
      <c r="P109" s="78">
        <f t="shared" si="557"/>
        <v>0</v>
      </c>
      <c r="Q109" s="78">
        <f t="shared" si="557"/>
        <v>0</v>
      </c>
      <c r="R109" s="78">
        <f t="shared" si="557"/>
        <v>0</v>
      </c>
      <c r="S109" s="79">
        <f t="shared" si="557"/>
        <v>0</v>
      </c>
      <c r="T109" s="237">
        <f>SUM(U109:AE109)</f>
        <v>0</v>
      </c>
      <c r="U109" s="77">
        <f t="shared" ref="U109:AE109" si="558">SUM(U110:U112)</f>
        <v>0</v>
      </c>
      <c r="V109" s="61">
        <f t="shared" si="558"/>
        <v>0</v>
      </c>
      <c r="W109" s="79">
        <f t="shared" si="558"/>
        <v>0</v>
      </c>
      <c r="X109" s="301">
        <f t="shared" si="558"/>
        <v>0</v>
      </c>
      <c r="Y109" s="95">
        <f t="shared" si="558"/>
        <v>0</v>
      </c>
      <c r="Z109" s="78">
        <f t="shared" si="558"/>
        <v>0</v>
      </c>
      <c r="AA109" s="78">
        <f t="shared" si="558"/>
        <v>0</v>
      </c>
      <c r="AB109" s="78">
        <f t="shared" si="558"/>
        <v>0</v>
      </c>
      <c r="AC109" s="78">
        <f t="shared" si="558"/>
        <v>0</v>
      </c>
      <c r="AD109" s="78">
        <f t="shared" si="558"/>
        <v>0</v>
      </c>
      <c r="AE109" s="79">
        <f t="shared" si="558"/>
        <v>0</v>
      </c>
      <c r="AF109" s="262">
        <f>SUM(AG109:AQ109)</f>
        <v>58000</v>
      </c>
      <c r="AG109" s="315">
        <f t="shared" ref="AG109:AQ109" si="559">SUM(AG110:AG112)</f>
        <v>0</v>
      </c>
      <c r="AH109" s="263">
        <f t="shared" si="559"/>
        <v>0</v>
      </c>
      <c r="AI109" s="239">
        <f t="shared" si="559"/>
        <v>0</v>
      </c>
      <c r="AJ109" s="303">
        <f t="shared" si="559"/>
        <v>0</v>
      </c>
      <c r="AK109" s="240">
        <f t="shared" si="559"/>
        <v>58000</v>
      </c>
      <c r="AL109" s="241">
        <f t="shared" si="559"/>
        <v>0</v>
      </c>
      <c r="AM109" s="241">
        <f t="shared" si="559"/>
        <v>0</v>
      </c>
      <c r="AN109" s="241">
        <f t="shared" si="559"/>
        <v>0</v>
      </c>
      <c r="AO109" s="241">
        <f t="shared" si="559"/>
        <v>0</v>
      </c>
      <c r="AP109" s="241">
        <f t="shared" si="559"/>
        <v>0</v>
      </c>
      <c r="AQ109" s="239">
        <f t="shared" si="559"/>
        <v>0</v>
      </c>
      <c r="AR109" s="206"/>
      <c r="AS109" s="89"/>
      <c r="AT109" s="388"/>
      <c r="AU109" s="388"/>
      <c r="AV109" s="388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190"/>
      <c r="CB109" s="190"/>
      <c r="CC109" s="190"/>
      <c r="CD109" s="190"/>
      <c r="CE109" s="190"/>
      <c r="CF109" s="190"/>
      <c r="CG109" s="190"/>
      <c r="CH109" s="190"/>
      <c r="CI109" s="190"/>
      <c r="CJ109" s="190"/>
      <c r="CK109" s="190"/>
      <c r="CL109" s="190"/>
      <c r="CM109" s="190"/>
      <c r="CN109" s="190"/>
      <c r="CO109" s="190"/>
      <c r="CP109" s="190"/>
      <c r="CQ109" s="190"/>
      <c r="CR109" s="190"/>
      <c r="CS109" s="190"/>
      <c r="CT109" s="190"/>
      <c r="CU109" s="190"/>
      <c r="CV109" s="190"/>
      <c r="CW109" s="190"/>
      <c r="CX109" s="190"/>
      <c r="CY109" s="190"/>
      <c r="CZ109" s="190"/>
      <c r="DA109" s="190"/>
      <c r="DB109" s="190"/>
      <c r="DC109" s="190"/>
      <c r="DD109" s="190"/>
      <c r="DE109" s="190"/>
      <c r="DF109" s="190"/>
      <c r="DG109" s="190"/>
      <c r="DH109" s="190"/>
      <c r="DI109" s="190"/>
      <c r="DJ109" s="190"/>
      <c r="DK109" s="190"/>
      <c r="DL109" s="190"/>
      <c r="DM109" s="190"/>
      <c r="DN109" s="190"/>
      <c r="DO109" s="190"/>
      <c r="DP109" s="190"/>
      <c r="DQ109" s="190"/>
      <c r="DR109" s="190"/>
      <c r="DS109" s="190"/>
      <c r="DT109" s="190"/>
      <c r="DU109" s="190"/>
      <c r="DV109" s="190"/>
      <c r="DW109" s="190"/>
      <c r="DX109" s="190"/>
      <c r="DY109" s="190"/>
      <c r="DZ109" s="190"/>
      <c r="EA109" s="190"/>
      <c r="EB109" s="190"/>
      <c r="EC109" s="190"/>
      <c r="ED109" s="190"/>
      <c r="EE109" s="190"/>
      <c r="EF109" s="190"/>
    </row>
    <row r="110" spans="1:136" s="72" customFormat="1" ht="15">
      <c r="A110" s="230"/>
      <c r="B110" s="179"/>
      <c r="C110" s="179">
        <v>422</v>
      </c>
      <c r="D110" s="565" t="s">
        <v>11</v>
      </c>
      <c r="E110" s="565"/>
      <c r="F110" s="565"/>
      <c r="G110" s="566"/>
      <c r="H110" s="76">
        <f>SUM(I110:S110)</f>
        <v>55000</v>
      </c>
      <c r="I110" s="80"/>
      <c r="J110" s="94"/>
      <c r="K110" s="82"/>
      <c r="L110" s="302"/>
      <c r="M110" s="118">
        <v>55000</v>
      </c>
      <c r="N110" s="81"/>
      <c r="O110" s="81"/>
      <c r="P110" s="81"/>
      <c r="Q110" s="81"/>
      <c r="R110" s="81"/>
      <c r="S110" s="82"/>
      <c r="T110" s="28">
        <f>SUM(U110:AE110)</f>
        <v>0</v>
      </c>
      <c r="U110" s="80"/>
      <c r="V110" s="94"/>
      <c r="W110" s="82"/>
      <c r="X110" s="302"/>
      <c r="Y110" s="118"/>
      <c r="Z110" s="81"/>
      <c r="AA110" s="81"/>
      <c r="AB110" s="81"/>
      <c r="AC110" s="81"/>
      <c r="AD110" s="81"/>
      <c r="AE110" s="82"/>
      <c r="AF110" s="109">
        <f>SUM(AG110:AQ110)</f>
        <v>55000</v>
      </c>
      <c r="AG110" s="29">
        <f t="shared" ref="AG110:AG112" si="560">I110+U110</f>
        <v>0</v>
      </c>
      <c r="AH110" s="92">
        <f t="shared" ref="AH110:AH112" si="561">J110+V110</f>
        <v>0</v>
      </c>
      <c r="AI110" s="31">
        <f t="shared" ref="AI110:AI112" si="562">K110+W110</f>
        <v>0</v>
      </c>
      <c r="AJ110" s="326">
        <f t="shared" ref="AJ110:AJ112" si="563">L110+X110</f>
        <v>0</v>
      </c>
      <c r="AK110" s="290">
        <f t="shared" ref="AK110:AK112" si="564">M110+Y110</f>
        <v>55000</v>
      </c>
      <c r="AL110" s="30">
        <f t="shared" ref="AL110:AL112" si="565">N110+Z110</f>
        <v>0</v>
      </c>
      <c r="AM110" s="30">
        <f t="shared" ref="AM110:AM112" si="566">O110+AA110</f>
        <v>0</v>
      </c>
      <c r="AN110" s="30">
        <f t="shared" ref="AN110:AN112" si="567">P110+AB110</f>
        <v>0</v>
      </c>
      <c r="AO110" s="30">
        <f t="shared" ref="AO110:AO112" si="568">Q110+AC110</f>
        <v>0</v>
      </c>
      <c r="AP110" s="30">
        <f t="shared" ref="AP110:AP112" si="569">R110+AD110</f>
        <v>0</v>
      </c>
      <c r="AQ110" s="31">
        <f t="shared" ref="AQ110:AQ112" si="570">S110+AE110</f>
        <v>0</v>
      </c>
      <c r="AR110" s="206"/>
      <c r="AS110" s="89"/>
      <c r="AT110" s="388"/>
      <c r="AU110" s="388"/>
      <c r="AV110" s="388"/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  <c r="BK110" s="89"/>
      <c r="BL110" s="89"/>
      <c r="BM110" s="89"/>
      <c r="BN110" s="89"/>
      <c r="BO110" s="89"/>
      <c r="BP110" s="89"/>
      <c r="BQ110" s="89"/>
      <c r="BR110" s="89"/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/>
      <c r="CL110" s="89"/>
      <c r="CM110" s="89"/>
      <c r="CN110" s="89"/>
      <c r="CO110" s="89"/>
      <c r="CP110" s="89"/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/>
      <c r="DF110" s="89"/>
      <c r="DG110" s="89"/>
      <c r="DH110" s="89"/>
      <c r="DI110" s="89"/>
      <c r="DJ110" s="89"/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/>
      <c r="EA110" s="89"/>
      <c r="EB110" s="89"/>
      <c r="EC110" s="89"/>
      <c r="ED110" s="89"/>
      <c r="EE110" s="89"/>
      <c r="EF110" s="89"/>
    </row>
    <row r="111" spans="1:136" s="72" customFormat="1" ht="15">
      <c r="A111" s="230"/>
      <c r="B111" s="179"/>
      <c r="C111" s="179">
        <v>423</v>
      </c>
      <c r="D111" s="565" t="s">
        <v>89</v>
      </c>
      <c r="E111" s="565"/>
      <c r="F111" s="565"/>
      <c r="G111" s="566"/>
      <c r="H111" s="76">
        <f>SUM(I111:S111)</f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>SUM(U111:AE111)</f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>SUM(AG111:AQ111)</f>
        <v>0</v>
      </c>
      <c r="AG111" s="29">
        <f t="shared" si="560"/>
        <v>0</v>
      </c>
      <c r="AH111" s="92">
        <f t="shared" si="561"/>
        <v>0</v>
      </c>
      <c r="AI111" s="31">
        <f t="shared" si="562"/>
        <v>0</v>
      </c>
      <c r="AJ111" s="326">
        <f t="shared" si="563"/>
        <v>0</v>
      </c>
      <c r="AK111" s="290">
        <f t="shared" si="564"/>
        <v>0</v>
      </c>
      <c r="AL111" s="30">
        <f t="shared" si="565"/>
        <v>0</v>
      </c>
      <c r="AM111" s="30">
        <f t="shared" si="566"/>
        <v>0</v>
      </c>
      <c r="AN111" s="30">
        <f t="shared" si="567"/>
        <v>0</v>
      </c>
      <c r="AO111" s="30">
        <f t="shared" si="568"/>
        <v>0</v>
      </c>
      <c r="AP111" s="30">
        <f t="shared" si="569"/>
        <v>0</v>
      </c>
      <c r="AQ111" s="31">
        <f t="shared" si="570"/>
        <v>0</v>
      </c>
      <c r="AR111" s="206"/>
      <c r="AS111" s="89"/>
      <c r="AT111" s="388"/>
      <c r="AU111" s="388"/>
      <c r="AV111" s="388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  <c r="BN111" s="89"/>
      <c r="BO111" s="89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2" customFormat="1" ht="26.25" customHeight="1">
      <c r="A112" s="225"/>
      <c r="B112" s="279"/>
      <c r="C112" s="279">
        <v>424</v>
      </c>
      <c r="D112" s="565" t="s">
        <v>46</v>
      </c>
      <c r="E112" s="565"/>
      <c r="F112" s="565"/>
      <c r="G112" s="566"/>
      <c r="H112" s="76">
        <f t="shared" ref="H112:H115" si="571">SUM(I112:S112)</f>
        <v>3000</v>
      </c>
      <c r="I112" s="80"/>
      <c r="J112" s="94"/>
      <c r="K112" s="82"/>
      <c r="L112" s="302"/>
      <c r="M112" s="118">
        <v>3000</v>
      </c>
      <c r="N112" s="81"/>
      <c r="O112" s="81"/>
      <c r="P112" s="81"/>
      <c r="Q112" s="81"/>
      <c r="R112" s="81"/>
      <c r="S112" s="82"/>
      <c r="T112" s="28">
        <f t="shared" ref="T112:T115" si="572">SUM(U112:AE112)</f>
        <v>0</v>
      </c>
      <c r="U112" s="80"/>
      <c r="V112" s="94"/>
      <c r="W112" s="82"/>
      <c r="X112" s="302"/>
      <c r="Y112" s="118"/>
      <c r="Z112" s="81"/>
      <c r="AA112" s="81"/>
      <c r="AB112" s="81"/>
      <c r="AC112" s="81"/>
      <c r="AD112" s="81"/>
      <c r="AE112" s="82"/>
      <c r="AF112" s="109">
        <f t="shared" ref="AF112:AF115" si="573">SUM(AG112:AQ112)</f>
        <v>3000</v>
      </c>
      <c r="AG112" s="29">
        <f t="shared" si="560"/>
        <v>0</v>
      </c>
      <c r="AH112" s="92">
        <f t="shared" si="561"/>
        <v>0</v>
      </c>
      <c r="AI112" s="31">
        <f t="shared" si="562"/>
        <v>0</v>
      </c>
      <c r="AJ112" s="326">
        <f t="shared" si="563"/>
        <v>0</v>
      </c>
      <c r="AK112" s="290">
        <f t="shared" si="564"/>
        <v>3000</v>
      </c>
      <c r="AL112" s="30">
        <f t="shared" si="565"/>
        <v>0</v>
      </c>
      <c r="AM112" s="30">
        <f t="shared" si="566"/>
        <v>0</v>
      </c>
      <c r="AN112" s="30">
        <f t="shared" si="567"/>
        <v>0</v>
      </c>
      <c r="AO112" s="30">
        <f t="shared" si="568"/>
        <v>0</v>
      </c>
      <c r="AP112" s="30">
        <f t="shared" si="569"/>
        <v>0</v>
      </c>
      <c r="AQ112" s="31">
        <f t="shared" si="570"/>
        <v>0</v>
      </c>
      <c r="AR112" s="206"/>
      <c r="AS112" s="89"/>
      <c r="AT112" s="388"/>
      <c r="AU112" s="388"/>
      <c r="AV112" s="388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/>
      <c r="BN112" s="89"/>
      <c r="BO112" s="89"/>
      <c r="BP112" s="89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/>
      <c r="DF112" s="89"/>
      <c r="DG112" s="89"/>
      <c r="DH112" s="89"/>
      <c r="DI112" s="89"/>
      <c r="DJ112" s="89"/>
      <c r="DK112" s="89"/>
      <c r="DL112" s="89"/>
      <c r="DM112" s="89"/>
      <c r="DN112" s="89"/>
      <c r="DO112" s="89"/>
      <c r="DP112" s="89"/>
      <c r="DQ112" s="89"/>
      <c r="DR112" s="89"/>
      <c r="DS112" s="89"/>
      <c r="DT112" s="89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</row>
    <row r="113" spans="1:136" s="89" customFormat="1" ht="26.25" customHeight="1">
      <c r="A113" s="538">
        <v>45</v>
      </c>
      <c r="B113" s="539"/>
      <c r="C113" s="431"/>
      <c r="D113" s="536" t="s">
        <v>86</v>
      </c>
      <c r="E113" s="536"/>
      <c r="F113" s="536"/>
      <c r="G113" s="536"/>
      <c r="H113" s="237">
        <f t="shared" si="571"/>
        <v>0</v>
      </c>
      <c r="I113" s="315">
        <f>I114+I115</f>
        <v>0</v>
      </c>
      <c r="J113" s="263">
        <f>J114+J115</f>
        <v>0</v>
      </c>
      <c r="K113" s="239">
        <f t="shared" ref="K113:S113" si="574">K114+K115</f>
        <v>0</v>
      </c>
      <c r="L113" s="303">
        <f t="shared" si="574"/>
        <v>0</v>
      </c>
      <c r="M113" s="240">
        <f t="shared" si="574"/>
        <v>0</v>
      </c>
      <c r="N113" s="241">
        <f t="shared" si="574"/>
        <v>0</v>
      </c>
      <c r="O113" s="241">
        <f t="shared" ref="O113" si="575">O114+O115</f>
        <v>0</v>
      </c>
      <c r="P113" s="241">
        <f t="shared" si="574"/>
        <v>0</v>
      </c>
      <c r="Q113" s="241">
        <f t="shared" si="574"/>
        <v>0</v>
      </c>
      <c r="R113" s="241">
        <f t="shared" si="574"/>
        <v>0</v>
      </c>
      <c r="S113" s="242">
        <f t="shared" si="574"/>
        <v>0</v>
      </c>
      <c r="T113" s="237">
        <f t="shared" si="572"/>
        <v>0</v>
      </c>
      <c r="U113" s="263">
        <f>U114+U115</f>
        <v>0</v>
      </c>
      <c r="V113" s="241">
        <f>V114+V115</f>
        <v>0</v>
      </c>
      <c r="W113" s="239">
        <f t="shared" ref="W113:AE113" si="576">W114+W115</f>
        <v>0</v>
      </c>
      <c r="X113" s="303">
        <f t="shared" si="576"/>
        <v>0</v>
      </c>
      <c r="Y113" s="240">
        <f t="shared" si="576"/>
        <v>0</v>
      </c>
      <c r="Z113" s="241">
        <f t="shared" si="576"/>
        <v>0</v>
      </c>
      <c r="AA113" s="241">
        <f t="shared" ref="AA113" si="577">AA114+AA115</f>
        <v>0</v>
      </c>
      <c r="AB113" s="241">
        <f t="shared" si="576"/>
        <v>0</v>
      </c>
      <c r="AC113" s="241">
        <f t="shared" si="576"/>
        <v>0</v>
      </c>
      <c r="AD113" s="241">
        <f t="shared" si="576"/>
        <v>0</v>
      </c>
      <c r="AE113" s="242">
        <f t="shared" si="576"/>
        <v>0</v>
      </c>
      <c r="AF113" s="262">
        <f t="shared" si="573"/>
        <v>0</v>
      </c>
      <c r="AG113" s="238">
        <f>AG114+AG115</f>
        <v>0</v>
      </c>
      <c r="AH113" s="241">
        <f>AH114+AH115</f>
        <v>0</v>
      </c>
      <c r="AI113" s="239">
        <f t="shared" ref="AI113:AQ113" si="578">AI114+AI115</f>
        <v>0</v>
      </c>
      <c r="AJ113" s="303">
        <f t="shared" si="578"/>
        <v>0</v>
      </c>
      <c r="AK113" s="240">
        <f t="shared" si="578"/>
        <v>0</v>
      </c>
      <c r="AL113" s="241">
        <f t="shared" si="578"/>
        <v>0</v>
      </c>
      <c r="AM113" s="241">
        <f t="shared" ref="AM113" si="579">AM114+AM115</f>
        <v>0</v>
      </c>
      <c r="AN113" s="241">
        <f t="shared" si="578"/>
        <v>0</v>
      </c>
      <c r="AO113" s="241">
        <f t="shared" si="578"/>
        <v>0</v>
      </c>
      <c r="AP113" s="241">
        <f t="shared" si="578"/>
        <v>0</v>
      </c>
      <c r="AQ113" s="242">
        <f t="shared" si="578"/>
        <v>0</v>
      </c>
      <c r="AR113" s="206"/>
      <c r="AT113" s="388"/>
      <c r="AU113" s="388"/>
      <c r="AV113" s="388"/>
    </row>
    <row r="114" spans="1:136" s="72" customFormat="1" ht="15">
      <c r="A114" s="230"/>
      <c r="B114" s="179"/>
      <c r="C114" s="179">
        <v>451</v>
      </c>
      <c r="D114" s="565" t="s">
        <v>87</v>
      </c>
      <c r="E114" s="565"/>
      <c r="F114" s="565"/>
      <c r="G114" s="565"/>
      <c r="H114" s="76">
        <f t="shared" si="571"/>
        <v>0</v>
      </c>
      <c r="I114" s="80"/>
      <c r="J114" s="94"/>
      <c r="K114" s="82"/>
      <c r="L114" s="302"/>
      <c r="M114" s="118"/>
      <c r="N114" s="81"/>
      <c r="O114" s="81"/>
      <c r="P114" s="81"/>
      <c r="Q114" s="81"/>
      <c r="R114" s="81"/>
      <c r="S114" s="182"/>
      <c r="T114" s="28">
        <f t="shared" si="572"/>
        <v>0</v>
      </c>
      <c r="U114" s="94"/>
      <c r="V114" s="81"/>
      <c r="W114" s="82"/>
      <c r="X114" s="302"/>
      <c r="Y114" s="118"/>
      <c r="Z114" s="81"/>
      <c r="AA114" s="81"/>
      <c r="AB114" s="81"/>
      <c r="AC114" s="81"/>
      <c r="AD114" s="81"/>
      <c r="AE114" s="182"/>
      <c r="AF114" s="109">
        <f t="shared" si="573"/>
        <v>0</v>
      </c>
      <c r="AG114" s="474">
        <f t="shared" ref="AG114:AG115" si="580">I114+U114</f>
        <v>0</v>
      </c>
      <c r="AH114" s="30">
        <f t="shared" ref="AH114:AH115" si="581">J114+V114</f>
        <v>0</v>
      </c>
      <c r="AI114" s="31">
        <f t="shared" ref="AI114:AI115" si="582">K114+W114</f>
        <v>0</v>
      </c>
      <c r="AJ114" s="326">
        <f t="shared" ref="AJ114:AJ115" si="583">L114+X114</f>
        <v>0</v>
      </c>
      <c r="AK114" s="290">
        <f t="shared" ref="AK114:AK115" si="584">M114+Y114</f>
        <v>0</v>
      </c>
      <c r="AL114" s="30">
        <f t="shared" ref="AL114:AL115" si="585">N114+Z114</f>
        <v>0</v>
      </c>
      <c r="AM114" s="30">
        <f t="shared" ref="AM114:AM115" si="586">O114+AA114</f>
        <v>0</v>
      </c>
      <c r="AN114" s="30">
        <f t="shared" ref="AN114:AN115" si="587">P114+AB114</f>
        <v>0</v>
      </c>
      <c r="AO114" s="30">
        <f t="shared" ref="AO114:AO115" si="588">Q114+AC114</f>
        <v>0</v>
      </c>
      <c r="AP114" s="30">
        <f t="shared" ref="AP114:AP115" si="589">R114+AD114</f>
        <v>0</v>
      </c>
      <c r="AQ114" s="125">
        <f t="shared" ref="AQ114:AQ115" si="590">S114+AE114</f>
        <v>0</v>
      </c>
      <c r="AR114" s="206"/>
      <c r="AS114" s="89"/>
      <c r="AT114" s="388"/>
      <c r="AU114" s="388"/>
      <c r="AV114" s="388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">
      <c r="A115" s="230"/>
      <c r="B115" s="179"/>
      <c r="C115" s="179">
        <v>452</v>
      </c>
      <c r="D115" s="565" t="s">
        <v>91</v>
      </c>
      <c r="E115" s="565"/>
      <c r="F115" s="565"/>
      <c r="G115" s="565"/>
      <c r="H115" s="76">
        <f t="shared" si="571"/>
        <v>0</v>
      </c>
      <c r="I115" s="80"/>
      <c r="J115" s="94"/>
      <c r="K115" s="82"/>
      <c r="L115" s="302"/>
      <c r="M115" s="118"/>
      <c r="N115" s="81"/>
      <c r="O115" s="81"/>
      <c r="P115" s="81"/>
      <c r="Q115" s="81"/>
      <c r="R115" s="81"/>
      <c r="S115" s="182"/>
      <c r="T115" s="28">
        <f t="shared" si="572"/>
        <v>0</v>
      </c>
      <c r="U115" s="94"/>
      <c r="V115" s="81"/>
      <c r="W115" s="82"/>
      <c r="X115" s="302"/>
      <c r="Y115" s="118"/>
      <c r="Z115" s="81"/>
      <c r="AA115" s="81"/>
      <c r="AB115" s="81"/>
      <c r="AC115" s="81"/>
      <c r="AD115" s="81"/>
      <c r="AE115" s="182"/>
      <c r="AF115" s="109">
        <f t="shared" si="573"/>
        <v>0</v>
      </c>
      <c r="AG115" s="474">
        <f t="shared" si="580"/>
        <v>0</v>
      </c>
      <c r="AH115" s="30">
        <f t="shared" si="581"/>
        <v>0</v>
      </c>
      <c r="AI115" s="31">
        <f t="shared" si="582"/>
        <v>0</v>
      </c>
      <c r="AJ115" s="326">
        <f t="shared" si="583"/>
        <v>0</v>
      </c>
      <c r="AK115" s="290">
        <f t="shared" si="584"/>
        <v>0</v>
      </c>
      <c r="AL115" s="30">
        <f t="shared" si="585"/>
        <v>0</v>
      </c>
      <c r="AM115" s="30">
        <f t="shared" si="586"/>
        <v>0</v>
      </c>
      <c r="AN115" s="30">
        <f t="shared" si="587"/>
        <v>0</v>
      </c>
      <c r="AO115" s="30">
        <f t="shared" si="588"/>
        <v>0</v>
      </c>
      <c r="AP115" s="30">
        <f t="shared" si="589"/>
        <v>0</v>
      </c>
      <c r="AQ115" s="125">
        <f t="shared" si="590"/>
        <v>0</v>
      </c>
      <c r="AR115" s="206"/>
      <c r="AS115" s="89"/>
      <c r="AT115" s="388"/>
      <c r="AU115" s="388"/>
      <c r="AV115" s="388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272" customFormat="1" ht="12.75" customHeight="1">
      <c r="A116" s="270"/>
      <c r="B116" s="271"/>
      <c r="D116" s="273"/>
      <c r="E116" s="273"/>
      <c r="F116" s="273"/>
      <c r="G116" s="273"/>
      <c r="I116" s="586" t="s">
        <v>125</v>
      </c>
      <c r="J116" s="586"/>
      <c r="K116" s="586"/>
      <c r="L116" s="586"/>
      <c r="M116" s="586"/>
      <c r="N116" s="586"/>
      <c r="O116" s="586"/>
      <c r="P116" s="586"/>
      <c r="Q116" s="586"/>
      <c r="R116" s="586"/>
      <c r="S116" s="586"/>
      <c r="T116" s="391"/>
      <c r="U116" s="586" t="s">
        <v>125</v>
      </c>
      <c r="V116" s="586"/>
      <c r="W116" s="586"/>
      <c r="X116" s="586"/>
      <c r="Y116" s="586"/>
      <c r="Z116" s="586"/>
      <c r="AA116" s="586"/>
      <c r="AB116" s="586"/>
      <c r="AC116" s="586"/>
      <c r="AD116" s="586"/>
      <c r="AE116" s="586"/>
      <c r="AF116" s="276"/>
      <c r="AG116" s="588" t="s">
        <v>125</v>
      </c>
      <c r="AH116" s="588"/>
      <c r="AI116" s="588"/>
      <c r="AJ116" s="588"/>
      <c r="AK116" s="588"/>
      <c r="AL116" s="588"/>
      <c r="AM116" s="588"/>
      <c r="AN116" s="588"/>
      <c r="AO116" s="588"/>
      <c r="AP116" s="588"/>
      <c r="AQ116" s="589"/>
      <c r="AR116" s="274"/>
      <c r="AS116" s="309"/>
      <c r="AT116" s="309"/>
      <c r="AU116" s="309"/>
      <c r="AV116" s="309"/>
      <c r="AW116" s="276"/>
      <c r="AX116" s="276"/>
      <c r="AY116" s="276"/>
      <c r="AZ116" s="276"/>
      <c r="BA116" s="275"/>
      <c r="BB116" s="275"/>
      <c r="BC116" s="275"/>
      <c r="BD116" s="275"/>
      <c r="BE116" s="275"/>
      <c r="BF116" s="275"/>
      <c r="BG116" s="275"/>
      <c r="BH116" s="275"/>
      <c r="BI116" s="275"/>
      <c r="BJ116" s="275"/>
      <c r="BK116" s="275"/>
      <c r="BL116" s="275"/>
      <c r="BM116" s="275"/>
      <c r="BN116" s="275"/>
      <c r="BO116" s="275"/>
      <c r="BP116" s="276"/>
      <c r="BQ116" s="276"/>
      <c r="BR116" s="276"/>
      <c r="BS116" s="276"/>
      <c r="BT116" s="276"/>
      <c r="BU116" s="276"/>
      <c r="BV116" s="276"/>
      <c r="BW116" s="276"/>
      <c r="BX116" s="276"/>
      <c r="BY116" s="276"/>
      <c r="BZ116" s="276"/>
      <c r="CA116" s="276"/>
      <c r="CB116" s="276"/>
      <c r="CC116" s="276"/>
      <c r="CD116" s="276"/>
      <c r="CE116" s="276"/>
      <c r="CF116" s="276"/>
      <c r="CG116" s="276"/>
      <c r="CH116" s="276"/>
      <c r="CI116" s="276"/>
      <c r="CJ116" s="276"/>
      <c r="CK116" s="276"/>
      <c r="CL116" s="276"/>
      <c r="CM116" s="276"/>
      <c r="CN116" s="276"/>
      <c r="CO116" s="276"/>
      <c r="CP116" s="276"/>
      <c r="CQ116" s="276"/>
      <c r="CR116" s="276"/>
      <c r="CS116" s="276"/>
      <c r="CT116" s="276"/>
      <c r="CU116" s="276"/>
      <c r="CV116" s="276"/>
      <c r="CW116" s="276"/>
      <c r="CX116" s="276"/>
      <c r="CY116" s="276"/>
      <c r="CZ116" s="276"/>
      <c r="DA116" s="276"/>
      <c r="DB116" s="276"/>
      <c r="DC116" s="276"/>
      <c r="DD116" s="276"/>
      <c r="DE116" s="276"/>
      <c r="DF116" s="276"/>
      <c r="DG116" s="276"/>
      <c r="DH116" s="276"/>
      <c r="DI116" s="276"/>
      <c r="DJ116" s="276"/>
      <c r="DK116" s="276"/>
      <c r="DL116" s="276"/>
      <c r="DM116" s="276"/>
      <c r="DN116" s="276"/>
      <c r="DO116" s="276"/>
      <c r="DP116" s="276"/>
      <c r="DQ116" s="276"/>
      <c r="DR116" s="276"/>
      <c r="DS116" s="276"/>
      <c r="DT116" s="276"/>
      <c r="DU116" s="276"/>
      <c r="DV116" s="276"/>
      <c r="DW116" s="276"/>
      <c r="DX116" s="276"/>
      <c r="DY116" s="276"/>
      <c r="DZ116" s="276"/>
      <c r="EA116" s="276"/>
      <c r="EB116" s="276"/>
      <c r="EC116" s="276"/>
      <c r="ED116" s="276"/>
      <c r="EE116" s="276"/>
      <c r="EF116" s="276"/>
    </row>
    <row r="117" spans="1:136" s="72" customFormat="1" ht="10.5" customHeight="1">
      <c r="A117" s="225"/>
      <c r="B117" s="210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33"/>
      <c r="AR117" s="206"/>
      <c r="AS117" s="637"/>
      <c r="AT117" s="637"/>
      <c r="AU117" s="637"/>
      <c r="AV117" s="637"/>
      <c r="AW117" s="89"/>
      <c r="AX117" s="89"/>
      <c r="AY117" s="89"/>
      <c r="AZ117" s="89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</row>
    <row r="118" spans="1:136" s="74" customFormat="1" ht="25.9" customHeight="1">
      <c r="A118" s="576" t="s">
        <v>299</v>
      </c>
      <c r="B118" s="577"/>
      <c r="C118" s="577"/>
      <c r="D118" s="569" t="s">
        <v>124</v>
      </c>
      <c r="E118" s="569"/>
      <c r="F118" s="569"/>
      <c r="G118" s="570"/>
      <c r="H118" s="83">
        <f>SUM(I118:S118)</f>
        <v>95000</v>
      </c>
      <c r="I118" s="84">
        <f>I119</f>
        <v>0</v>
      </c>
      <c r="J118" s="285">
        <f>J119</f>
        <v>0</v>
      </c>
      <c r="K118" s="86">
        <f t="shared" ref="K118:AQ118" si="591">K119</f>
        <v>0</v>
      </c>
      <c r="L118" s="300">
        <f t="shared" si="591"/>
        <v>0</v>
      </c>
      <c r="M118" s="120">
        <f t="shared" si="591"/>
        <v>95000</v>
      </c>
      <c r="N118" s="85">
        <f t="shared" si="591"/>
        <v>0</v>
      </c>
      <c r="O118" s="85">
        <f t="shared" si="591"/>
        <v>0</v>
      </c>
      <c r="P118" s="85">
        <f t="shared" si="591"/>
        <v>0</v>
      </c>
      <c r="Q118" s="85">
        <f t="shared" si="591"/>
        <v>0</v>
      </c>
      <c r="R118" s="85">
        <f t="shared" si="591"/>
        <v>0</v>
      </c>
      <c r="S118" s="86">
        <f t="shared" si="591"/>
        <v>0</v>
      </c>
      <c r="T118" s="245">
        <f>SUM(U118:AE118)</f>
        <v>0</v>
      </c>
      <c r="U118" s="84">
        <f>U119</f>
        <v>0</v>
      </c>
      <c r="V118" s="285">
        <f>V119</f>
        <v>0</v>
      </c>
      <c r="W118" s="86">
        <f t="shared" si="591"/>
        <v>0</v>
      </c>
      <c r="X118" s="300">
        <f t="shared" si="591"/>
        <v>0</v>
      </c>
      <c r="Y118" s="120">
        <f t="shared" si="591"/>
        <v>0</v>
      </c>
      <c r="Z118" s="85">
        <f t="shared" si="591"/>
        <v>0</v>
      </c>
      <c r="AA118" s="85">
        <f t="shared" si="591"/>
        <v>0</v>
      </c>
      <c r="AB118" s="85">
        <f t="shared" si="591"/>
        <v>0</v>
      </c>
      <c r="AC118" s="85">
        <f t="shared" si="591"/>
        <v>0</v>
      </c>
      <c r="AD118" s="85">
        <f t="shared" si="591"/>
        <v>0</v>
      </c>
      <c r="AE118" s="86">
        <f t="shared" si="591"/>
        <v>0</v>
      </c>
      <c r="AF118" s="261">
        <f>SUM(AG118:AQ118)</f>
        <v>95000</v>
      </c>
      <c r="AG118" s="468">
        <f>AG119</f>
        <v>0</v>
      </c>
      <c r="AH118" s="469">
        <f>AH119</f>
        <v>0</v>
      </c>
      <c r="AI118" s="470">
        <f t="shared" si="591"/>
        <v>0</v>
      </c>
      <c r="AJ118" s="471">
        <f t="shared" si="591"/>
        <v>0</v>
      </c>
      <c r="AK118" s="472">
        <f t="shared" si="591"/>
        <v>95000</v>
      </c>
      <c r="AL118" s="473">
        <f t="shared" si="591"/>
        <v>0</v>
      </c>
      <c r="AM118" s="473">
        <f t="shared" si="591"/>
        <v>0</v>
      </c>
      <c r="AN118" s="473">
        <f t="shared" si="591"/>
        <v>0</v>
      </c>
      <c r="AO118" s="473">
        <f t="shared" si="591"/>
        <v>0</v>
      </c>
      <c r="AP118" s="473">
        <f t="shared" si="591"/>
        <v>0</v>
      </c>
      <c r="AQ118" s="470">
        <f t="shared" si="591"/>
        <v>0</v>
      </c>
      <c r="AR118" s="206"/>
      <c r="AS118" s="190"/>
      <c r="AT118" s="448"/>
      <c r="AU118" s="448"/>
      <c r="AV118" s="448"/>
      <c r="AW118" s="192"/>
      <c r="AX118" s="192"/>
      <c r="AY118" s="192"/>
      <c r="AZ118" s="192"/>
      <c r="BA118" s="192"/>
      <c r="BB118" s="192"/>
      <c r="BC118" s="192"/>
      <c r="BD118" s="192"/>
      <c r="BE118" s="192"/>
      <c r="BF118" s="192"/>
      <c r="BG118" s="192"/>
      <c r="BH118" s="192"/>
      <c r="BI118" s="192"/>
      <c r="BJ118" s="192"/>
      <c r="BK118" s="192"/>
      <c r="BL118" s="192"/>
      <c r="BM118" s="192"/>
      <c r="BN118" s="192"/>
      <c r="BO118" s="192"/>
      <c r="BP118" s="192"/>
      <c r="BQ118" s="192"/>
      <c r="BR118" s="192"/>
      <c r="BS118" s="192"/>
      <c r="BT118" s="192"/>
      <c r="BU118" s="192"/>
      <c r="BV118" s="192"/>
      <c r="BW118" s="192"/>
      <c r="BX118" s="192"/>
      <c r="BY118" s="192"/>
      <c r="BZ118" s="192"/>
      <c r="CA118" s="192"/>
      <c r="CB118" s="192"/>
      <c r="CC118" s="192"/>
      <c r="CD118" s="192"/>
      <c r="CE118" s="192"/>
      <c r="CF118" s="192"/>
      <c r="CG118" s="192"/>
      <c r="CH118" s="192"/>
      <c r="CI118" s="192"/>
      <c r="CJ118" s="192"/>
      <c r="CK118" s="192"/>
      <c r="CL118" s="192"/>
      <c r="CM118" s="192"/>
      <c r="CN118" s="192"/>
      <c r="CO118" s="192"/>
      <c r="CP118" s="192"/>
      <c r="CQ118" s="192"/>
      <c r="CR118" s="192"/>
      <c r="CS118" s="192"/>
      <c r="CT118" s="192"/>
      <c r="CU118" s="192"/>
      <c r="CV118" s="192"/>
      <c r="CW118" s="192"/>
      <c r="CX118" s="192"/>
      <c r="CY118" s="192"/>
      <c r="CZ118" s="192"/>
      <c r="DA118" s="192"/>
      <c r="DB118" s="192"/>
      <c r="DC118" s="192"/>
      <c r="DD118" s="192"/>
      <c r="DE118" s="192"/>
      <c r="DF118" s="192"/>
      <c r="DG118" s="192"/>
      <c r="DH118" s="192"/>
      <c r="DI118" s="192"/>
      <c r="DJ118" s="192"/>
      <c r="DK118" s="192"/>
      <c r="DL118" s="192"/>
      <c r="DM118" s="192"/>
      <c r="DN118" s="192"/>
      <c r="DO118" s="192"/>
      <c r="DP118" s="192"/>
      <c r="DQ118" s="192"/>
      <c r="DR118" s="192"/>
      <c r="DS118" s="192"/>
      <c r="DT118" s="192"/>
      <c r="DU118" s="192"/>
      <c r="DV118" s="192"/>
      <c r="DW118" s="192"/>
      <c r="DX118" s="192"/>
      <c r="DY118" s="192"/>
      <c r="DZ118" s="192"/>
      <c r="EA118" s="192"/>
      <c r="EB118" s="192"/>
      <c r="EC118" s="192"/>
      <c r="ED118" s="192"/>
      <c r="EE118" s="192"/>
      <c r="EF118" s="192"/>
    </row>
    <row r="119" spans="1:136" s="74" customFormat="1" ht="15.75" customHeight="1">
      <c r="A119" s="436">
        <v>3</v>
      </c>
      <c r="B119" s="68"/>
      <c r="C119" s="90"/>
      <c r="D119" s="563" t="s">
        <v>16</v>
      </c>
      <c r="E119" s="563"/>
      <c r="F119" s="563"/>
      <c r="G119" s="564"/>
      <c r="H119" s="75">
        <f t="shared" ref="H119:H126" si="592">SUM(I119:S119)</f>
        <v>95000</v>
      </c>
      <c r="I119" s="77">
        <f>I120+I124</f>
        <v>0</v>
      </c>
      <c r="J119" s="61">
        <f>J120+J124</f>
        <v>0</v>
      </c>
      <c r="K119" s="79">
        <f t="shared" ref="K119:S119" si="593">K120+K124</f>
        <v>0</v>
      </c>
      <c r="L119" s="301">
        <f t="shared" si="593"/>
        <v>0</v>
      </c>
      <c r="M119" s="95">
        <f t="shared" si="593"/>
        <v>95000</v>
      </c>
      <c r="N119" s="78">
        <f t="shared" si="593"/>
        <v>0</v>
      </c>
      <c r="O119" s="78">
        <f t="shared" ref="O119" si="594">O120+O124</f>
        <v>0</v>
      </c>
      <c r="P119" s="78">
        <f t="shared" si="593"/>
        <v>0</v>
      </c>
      <c r="Q119" s="78">
        <f t="shared" si="593"/>
        <v>0</v>
      </c>
      <c r="R119" s="78">
        <f t="shared" si="593"/>
        <v>0</v>
      </c>
      <c r="S119" s="79">
        <f t="shared" si="593"/>
        <v>0</v>
      </c>
      <c r="T119" s="237">
        <f t="shared" ref="T119:T126" si="595">SUM(U119:AE119)</f>
        <v>0</v>
      </c>
      <c r="U119" s="77">
        <f>U120+U124</f>
        <v>0</v>
      </c>
      <c r="V119" s="61">
        <f>V120+V124</f>
        <v>0</v>
      </c>
      <c r="W119" s="79">
        <f t="shared" ref="W119:AE119" si="596">W120+W124</f>
        <v>0</v>
      </c>
      <c r="X119" s="301">
        <f t="shared" si="596"/>
        <v>0</v>
      </c>
      <c r="Y119" s="95">
        <f t="shared" si="596"/>
        <v>0</v>
      </c>
      <c r="Z119" s="78">
        <f t="shared" si="596"/>
        <v>0</v>
      </c>
      <c r="AA119" s="78">
        <f t="shared" ref="AA119" si="597">AA120+AA124</f>
        <v>0</v>
      </c>
      <c r="AB119" s="78">
        <f t="shared" si="596"/>
        <v>0</v>
      </c>
      <c r="AC119" s="78">
        <f t="shared" si="596"/>
        <v>0</v>
      </c>
      <c r="AD119" s="78">
        <f t="shared" si="596"/>
        <v>0</v>
      </c>
      <c r="AE119" s="79">
        <f t="shared" si="596"/>
        <v>0</v>
      </c>
      <c r="AF119" s="262">
        <f t="shared" ref="AF119:AF126" si="598">SUM(AG119:AQ119)</f>
        <v>95000</v>
      </c>
      <c r="AG119" s="315">
        <f>AG120+AG124</f>
        <v>0</v>
      </c>
      <c r="AH119" s="263">
        <f>AH120+AH124</f>
        <v>0</v>
      </c>
      <c r="AI119" s="239">
        <f t="shared" ref="AI119:AQ119" si="599">AI120+AI124</f>
        <v>0</v>
      </c>
      <c r="AJ119" s="303">
        <f t="shared" si="599"/>
        <v>0</v>
      </c>
      <c r="AK119" s="240">
        <f t="shared" si="599"/>
        <v>95000</v>
      </c>
      <c r="AL119" s="241">
        <f t="shared" si="599"/>
        <v>0</v>
      </c>
      <c r="AM119" s="241">
        <f t="shared" ref="AM119" si="600">AM120+AM124</f>
        <v>0</v>
      </c>
      <c r="AN119" s="241">
        <f t="shared" si="599"/>
        <v>0</v>
      </c>
      <c r="AO119" s="241">
        <f t="shared" si="599"/>
        <v>0</v>
      </c>
      <c r="AP119" s="241">
        <f t="shared" si="599"/>
        <v>0</v>
      </c>
      <c r="AQ119" s="239">
        <f t="shared" si="599"/>
        <v>0</v>
      </c>
      <c r="AR119" s="206"/>
      <c r="AS119" s="89"/>
      <c r="AT119" s="388"/>
      <c r="AU119" s="388"/>
      <c r="AV119" s="388"/>
      <c r="AW119" s="192"/>
      <c r="AX119" s="192"/>
      <c r="AY119" s="192"/>
      <c r="AZ119" s="192"/>
      <c r="BA119" s="192"/>
      <c r="BB119" s="192"/>
      <c r="BC119" s="192"/>
      <c r="BD119" s="192"/>
      <c r="BE119" s="192"/>
      <c r="BF119" s="192"/>
      <c r="BG119" s="192"/>
      <c r="BH119" s="192"/>
      <c r="BI119" s="192"/>
      <c r="BJ119" s="192"/>
      <c r="BK119" s="192"/>
      <c r="BL119" s="192"/>
      <c r="BM119" s="192"/>
      <c r="BN119" s="192"/>
      <c r="BO119" s="192"/>
      <c r="BP119" s="192"/>
      <c r="BQ119" s="192"/>
      <c r="BR119" s="192"/>
      <c r="BS119" s="192"/>
      <c r="BT119" s="192"/>
      <c r="BU119" s="192"/>
      <c r="BV119" s="192"/>
      <c r="BW119" s="192"/>
      <c r="BX119" s="192"/>
      <c r="BY119" s="192"/>
      <c r="BZ119" s="192"/>
      <c r="CA119" s="192"/>
      <c r="CB119" s="192"/>
      <c r="CC119" s="192"/>
      <c r="CD119" s="192"/>
      <c r="CE119" s="192"/>
      <c r="CF119" s="192"/>
      <c r="CG119" s="192"/>
      <c r="CH119" s="192"/>
      <c r="CI119" s="192"/>
      <c r="CJ119" s="192"/>
      <c r="CK119" s="192"/>
      <c r="CL119" s="192"/>
      <c r="CM119" s="192"/>
      <c r="CN119" s="192"/>
      <c r="CO119" s="192"/>
      <c r="CP119" s="192"/>
      <c r="CQ119" s="192"/>
      <c r="CR119" s="192"/>
      <c r="CS119" s="192"/>
      <c r="CT119" s="192"/>
      <c r="CU119" s="192"/>
      <c r="CV119" s="192"/>
      <c r="CW119" s="192"/>
      <c r="CX119" s="192"/>
      <c r="CY119" s="192"/>
      <c r="CZ119" s="192"/>
      <c r="DA119" s="192"/>
      <c r="DB119" s="192"/>
      <c r="DC119" s="192"/>
      <c r="DD119" s="192"/>
      <c r="DE119" s="192"/>
      <c r="DF119" s="192"/>
      <c r="DG119" s="192"/>
      <c r="DH119" s="192"/>
      <c r="DI119" s="192"/>
      <c r="DJ119" s="192"/>
      <c r="DK119" s="192"/>
      <c r="DL119" s="192"/>
      <c r="DM119" s="192"/>
      <c r="DN119" s="192"/>
      <c r="DO119" s="192"/>
      <c r="DP119" s="192"/>
      <c r="DQ119" s="192"/>
      <c r="DR119" s="192"/>
      <c r="DS119" s="192"/>
      <c r="DT119" s="192"/>
      <c r="DU119" s="192"/>
      <c r="DV119" s="192"/>
      <c r="DW119" s="192"/>
      <c r="DX119" s="192"/>
      <c r="DY119" s="192"/>
      <c r="DZ119" s="192"/>
      <c r="EA119" s="192"/>
      <c r="EB119" s="192"/>
      <c r="EC119" s="192"/>
      <c r="ED119" s="192"/>
      <c r="EE119" s="192"/>
      <c r="EF119" s="192"/>
    </row>
    <row r="120" spans="1:136" s="73" customFormat="1" ht="15.75" customHeight="1">
      <c r="A120" s="561">
        <v>31</v>
      </c>
      <c r="B120" s="562"/>
      <c r="C120" s="90"/>
      <c r="D120" s="563" t="s">
        <v>0</v>
      </c>
      <c r="E120" s="563"/>
      <c r="F120" s="563"/>
      <c r="G120" s="564"/>
      <c r="H120" s="75">
        <f t="shared" si="592"/>
        <v>95000</v>
      </c>
      <c r="I120" s="96">
        <f>SUM(I121:I123)</f>
        <v>0</v>
      </c>
      <c r="J120" s="61">
        <f>SUM(J121:J123)</f>
        <v>0</v>
      </c>
      <c r="K120" s="79">
        <f t="shared" ref="K120:S120" si="601">SUM(K121:K123)</f>
        <v>0</v>
      </c>
      <c r="L120" s="301">
        <f t="shared" si="601"/>
        <v>0</v>
      </c>
      <c r="M120" s="95">
        <f t="shared" si="601"/>
        <v>95000</v>
      </c>
      <c r="N120" s="78">
        <f t="shared" si="601"/>
        <v>0</v>
      </c>
      <c r="O120" s="78">
        <f t="shared" ref="O120" si="602">SUM(O121:O123)</f>
        <v>0</v>
      </c>
      <c r="P120" s="78">
        <f t="shared" si="601"/>
        <v>0</v>
      </c>
      <c r="Q120" s="78">
        <f t="shared" si="601"/>
        <v>0</v>
      </c>
      <c r="R120" s="78">
        <f t="shared" si="601"/>
        <v>0</v>
      </c>
      <c r="S120" s="229">
        <f t="shared" si="601"/>
        <v>0</v>
      </c>
      <c r="T120" s="248">
        <f t="shared" si="595"/>
        <v>0</v>
      </c>
      <c r="U120" s="96">
        <f>SUM(U121:U123)</f>
        <v>0</v>
      </c>
      <c r="V120" s="78">
        <f>SUM(V121:V123)</f>
        <v>0</v>
      </c>
      <c r="W120" s="79">
        <f t="shared" ref="W120:AE120" si="603">SUM(W121:W123)</f>
        <v>0</v>
      </c>
      <c r="X120" s="301">
        <f t="shared" si="603"/>
        <v>0</v>
      </c>
      <c r="Y120" s="95">
        <f t="shared" si="603"/>
        <v>0</v>
      </c>
      <c r="Z120" s="78">
        <f t="shared" si="603"/>
        <v>0</v>
      </c>
      <c r="AA120" s="78">
        <f t="shared" ref="AA120" si="604">SUM(AA121:AA123)</f>
        <v>0</v>
      </c>
      <c r="AB120" s="78">
        <f t="shared" si="603"/>
        <v>0</v>
      </c>
      <c r="AC120" s="78">
        <f t="shared" si="603"/>
        <v>0</v>
      </c>
      <c r="AD120" s="78">
        <f t="shared" si="603"/>
        <v>0</v>
      </c>
      <c r="AE120" s="229">
        <f t="shared" si="603"/>
        <v>0</v>
      </c>
      <c r="AF120" s="262">
        <f t="shared" si="598"/>
        <v>95000</v>
      </c>
      <c r="AG120" s="238">
        <f>SUM(AG121:AG123)</f>
        <v>0</v>
      </c>
      <c r="AH120" s="241">
        <f>SUM(AH121:AH123)</f>
        <v>0</v>
      </c>
      <c r="AI120" s="239">
        <f t="shared" ref="AI120:AQ120" si="605">SUM(AI121:AI123)</f>
        <v>0</v>
      </c>
      <c r="AJ120" s="303">
        <f t="shared" si="605"/>
        <v>0</v>
      </c>
      <c r="AK120" s="240">
        <f t="shared" si="605"/>
        <v>95000</v>
      </c>
      <c r="AL120" s="241">
        <f t="shared" si="605"/>
        <v>0</v>
      </c>
      <c r="AM120" s="241">
        <f t="shared" ref="AM120" si="606">SUM(AM121:AM123)</f>
        <v>0</v>
      </c>
      <c r="AN120" s="241">
        <f t="shared" si="605"/>
        <v>0</v>
      </c>
      <c r="AO120" s="241">
        <f t="shared" si="605"/>
        <v>0</v>
      </c>
      <c r="AP120" s="241">
        <f t="shared" si="605"/>
        <v>0</v>
      </c>
      <c r="AQ120" s="242">
        <f t="shared" si="605"/>
        <v>0</v>
      </c>
      <c r="AR120" s="206"/>
      <c r="AS120" s="89"/>
      <c r="AT120" s="388"/>
      <c r="AU120" s="388"/>
      <c r="AV120" s="388"/>
      <c r="AW120" s="190"/>
      <c r="AX120" s="190"/>
      <c r="AY120" s="190"/>
      <c r="AZ120" s="190"/>
      <c r="BA120" s="190"/>
      <c r="BB120" s="190"/>
      <c r="BC120" s="190"/>
      <c r="BD120" s="190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0"/>
      <c r="BV120" s="190"/>
      <c r="BW120" s="190"/>
      <c r="BX120" s="190"/>
      <c r="BY120" s="190"/>
      <c r="BZ120" s="190"/>
      <c r="CA120" s="190"/>
      <c r="CB120" s="190"/>
      <c r="CC120" s="190"/>
      <c r="CD120" s="190"/>
      <c r="CE120" s="190"/>
      <c r="CF120" s="190"/>
      <c r="CG120" s="190"/>
      <c r="CH120" s="190"/>
      <c r="CI120" s="190"/>
      <c r="CJ120" s="190"/>
      <c r="CK120" s="190"/>
      <c r="CL120" s="190"/>
      <c r="CM120" s="190"/>
      <c r="CN120" s="190"/>
      <c r="CO120" s="190"/>
      <c r="CP120" s="190"/>
      <c r="CQ120" s="190"/>
      <c r="CR120" s="190"/>
      <c r="CS120" s="190"/>
      <c r="CT120" s="190"/>
      <c r="CU120" s="190"/>
      <c r="CV120" s="190"/>
      <c r="CW120" s="190"/>
      <c r="CX120" s="190"/>
      <c r="CY120" s="190"/>
      <c r="CZ120" s="190"/>
      <c r="DA120" s="190"/>
      <c r="DB120" s="190"/>
      <c r="DC120" s="190"/>
      <c r="DD120" s="190"/>
      <c r="DE120" s="190"/>
      <c r="DF120" s="190"/>
      <c r="DG120" s="190"/>
      <c r="DH120" s="190"/>
      <c r="DI120" s="190"/>
      <c r="DJ120" s="190"/>
      <c r="DK120" s="190"/>
      <c r="DL120" s="190"/>
      <c r="DM120" s="190"/>
      <c r="DN120" s="190"/>
      <c r="DO120" s="190"/>
      <c r="DP120" s="190"/>
      <c r="DQ120" s="190"/>
      <c r="DR120" s="190"/>
      <c r="DS120" s="190"/>
      <c r="DT120" s="190"/>
      <c r="DU120" s="190"/>
      <c r="DV120" s="190"/>
      <c r="DW120" s="190"/>
      <c r="DX120" s="190"/>
      <c r="DY120" s="190"/>
      <c r="DZ120" s="190"/>
      <c r="EA120" s="190"/>
      <c r="EB120" s="190"/>
      <c r="EC120" s="190"/>
      <c r="ED120" s="190"/>
      <c r="EE120" s="190"/>
      <c r="EF120" s="190"/>
    </row>
    <row r="121" spans="1:136" s="72" customFormat="1" ht="15.75" customHeight="1">
      <c r="A121" s="230"/>
      <c r="B121" s="179"/>
      <c r="C121" s="179">
        <v>311</v>
      </c>
      <c r="D121" s="565" t="s">
        <v>1</v>
      </c>
      <c r="E121" s="565"/>
      <c r="F121" s="565"/>
      <c r="G121" s="565"/>
      <c r="H121" s="76">
        <f t="shared" si="592"/>
        <v>80000</v>
      </c>
      <c r="I121" s="80"/>
      <c r="J121" s="94"/>
      <c r="K121" s="82"/>
      <c r="L121" s="302"/>
      <c r="M121" s="118">
        <v>80000</v>
      </c>
      <c r="N121" s="81"/>
      <c r="O121" s="81"/>
      <c r="P121" s="81"/>
      <c r="Q121" s="81"/>
      <c r="R121" s="81"/>
      <c r="S121" s="82"/>
      <c r="T121" s="28">
        <f t="shared" si="595"/>
        <v>0</v>
      </c>
      <c r="U121" s="80"/>
      <c r="V121" s="94"/>
      <c r="W121" s="82"/>
      <c r="X121" s="302"/>
      <c r="Y121" s="118"/>
      <c r="Z121" s="81"/>
      <c r="AA121" s="81"/>
      <c r="AB121" s="81"/>
      <c r="AC121" s="81"/>
      <c r="AD121" s="81"/>
      <c r="AE121" s="82"/>
      <c r="AF121" s="109">
        <f t="shared" si="598"/>
        <v>80000</v>
      </c>
      <c r="AG121" s="29">
        <f t="shared" ref="AG121:AG123" si="607">I121+U121</f>
        <v>0</v>
      </c>
      <c r="AH121" s="92">
        <f t="shared" ref="AH121:AH123" si="608">J121+V121</f>
        <v>0</v>
      </c>
      <c r="AI121" s="31">
        <f t="shared" ref="AI121:AI123" si="609">K121+W121</f>
        <v>0</v>
      </c>
      <c r="AJ121" s="326">
        <f t="shared" ref="AJ121:AJ123" si="610">L121+X121</f>
        <v>0</v>
      </c>
      <c r="AK121" s="290">
        <f t="shared" ref="AK121:AK123" si="611">M121+Y121</f>
        <v>80000</v>
      </c>
      <c r="AL121" s="30">
        <f t="shared" ref="AL121:AL123" si="612">N121+Z121</f>
        <v>0</v>
      </c>
      <c r="AM121" s="30">
        <f t="shared" ref="AM121:AM123" si="613">O121+AA121</f>
        <v>0</v>
      </c>
      <c r="AN121" s="30">
        <f t="shared" ref="AN121:AN123" si="614">P121+AB121</f>
        <v>0</v>
      </c>
      <c r="AO121" s="30">
        <f t="shared" ref="AO121:AO123" si="615">Q121+AC121</f>
        <v>0</v>
      </c>
      <c r="AP121" s="30">
        <f t="shared" ref="AP121:AP123" si="616">R121+AD121</f>
        <v>0</v>
      </c>
      <c r="AQ121" s="31">
        <f t="shared" ref="AQ121:AQ123" si="617">S121+AE121</f>
        <v>0</v>
      </c>
      <c r="AR121" s="206"/>
      <c r="AS121" s="89"/>
      <c r="AT121" s="388"/>
      <c r="AU121" s="388"/>
      <c r="AV121" s="388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/>
      <c r="CN121" s="89"/>
      <c r="CO121" s="89"/>
      <c r="CP121" s="89"/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  <c r="DG121" s="89"/>
      <c r="DH121" s="89"/>
      <c r="DI121" s="89"/>
      <c r="DJ121" s="89"/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</row>
    <row r="122" spans="1:136" s="72" customFormat="1" ht="15.75" customHeight="1">
      <c r="A122" s="230"/>
      <c r="B122" s="179"/>
      <c r="C122" s="179">
        <v>312</v>
      </c>
      <c r="D122" s="565" t="s">
        <v>2</v>
      </c>
      <c r="E122" s="565"/>
      <c r="F122" s="565"/>
      <c r="G122" s="566"/>
      <c r="H122" s="76">
        <f t="shared" si="592"/>
        <v>0</v>
      </c>
      <c r="I122" s="80"/>
      <c r="J122" s="94"/>
      <c r="K122" s="82"/>
      <c r="L122" s="302"/>
      <c r="M122" s="118"/>
      <c r="N122" s="81"/>
      <c r="O122" s="81"/>
      <c r="P122" s="81"/>
      <c r="Q122" s="81"/>
      <c r="R122" s="81"/>
      <c r="S122" s="82"/>
      <c r="T122" s="28">
        <f t="shared" si="595"/>
        <v>0</v>
      </c>
      <c r="U122" s="80"/>
      <c r="V122" s="94"/>
      <c r="W122" s="82"/>
      <c r="X122" s="302"/>
      <c r="Y122" s="118"/>
      <c r="Z122" s="81"/>
      <c r="AA122" s="81"/>
      <c r="AB122" s="81"/>
      <c r="AC122" s="81"/>
      <c r="AD122" s="81"/>
      <c r="AE122" s="82"/>
      <c r="AF122" s="109">
        <f t="shared" si="598"/>
        <v>0</v>
      </c>
      <c r="AG122" s="29">
        <f t="shared" si="607"/>
        <v>0</v>
      </c>
      <c r="AH122" s="92">
        <f t="shared" si="608"/>
        <v>0</v>
      </c>
      <c r="AI122" s="31">
        <f t="shared" si="609"/>
        <v>0</v>
      </c>
      <c r="AJ122" s="326">
        <f t="shared" si="610"/>
        <v>0</v>
      </c>
      <c r="AK122" s="290">
        <f t="shared" si="611"/>
        <v>0</v>
      </c>
      <c r="AL122" s="30">
        <f t="shared" si="612"/>
        <v>0</v>
      </c>
      <c r="AM122" s="30">
        <f t="shared" si="613"/>
        <v>0</v>
      </c>
      <c r="AN122" s="30">
        <f t="shared" si="614"/>
        <v>0</v>
      </c>
      <c r="AO122" s="30">
        <f t="shared" si="615"/>
        <v>0</v>
      </c>
      <c r="AP122" s="30">
        <f t="shared" si="616"/>
        <v>0</v>
      </c>
      <c r="AQ122" s="31">
        <f t="shared" si="617"/>
        <v>0</v>
      </c>
      <c r="AR122" s="206"/>
      <c r="AS122" s="190"/>
      <c r="AT122" s="190"/>
      <c r="AU122" s="190"/>
      <c r="AV122" s="190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/>
      <c r="BN122" s="89"/>
      <c r="BO122" s="89"/>
      <c r="BP122" s="89"/>
      <c r="BQ122" s="89"/>
      <c r="BR122" s="89"/>
      <c r="BS122" s="89"/>
      <c r="BT122" s="89"/>
      <c r="BU122" s="89"/>
      <c r="BV122" s="89"/>
      <c r="BW122" s="89"/>
      <c r="BX122" s="89"/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/>
      <c r="CN122" s="89"/>
      <c r="CO122" s="89"/>
      <c r="CP122" s="89"/>
      <c r="CQ122" s="89"/>
      <c r="CR122" s="89"/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/>
      <c r="DD122" s="89"/>
      <c r="DE122" s="89"/>
      <c r="DF122" s="89"/>
      <c r="DG122" s="89"/>
      <c r="DH122" s="89"/>
      <c r="DI122" s="89"/>
      <c r="DJ122" s="89"/>
      <c r="DK122" s="89"/>
      <c r="DL122" s="89"/>
      <c r="DM122" s="89"/>
      <c r="DN122" s="89"/>
      <c r="DO122" s="89"/>
      <c r="DP122" s="89"/>
      <c r="DQ122" s="89"/>
      <c r="DR122" s="89"/>
      <c r="DS122" s="89"/>
      <c r="DT122" s="89"/>
      <c r="DU122" s="89"/>
      <c r="DV122" s="89"/>
      <c r="DW122" s="89"/>
      <c r="DX122" s="89"/>
      <c r="DY122" s="89"/>
      <c r="DZ122" s="89"/>
      <c r="EA122" s="89"/>
      <c r="EB122" s="89"/>
      <c r="EC122" s="89"/>
      <c r="ED122" s="89"/>
      <c r="EE122" s="89"/>
      <c r="EF122" s="89"/>
    </row>
    <row r="123" spans="1:136" s="72" customFormat="1" ht="15.75" customHeight="1">
      <c r="A123" s="230"/>
      <c r="B123" s="179"/>
      <c r="C123" s="179">
        <v>313</v>
      </c>
      <c r="D123" s="565" t="s">
        <v>3</v>
      </c>
      <c r="E123" s="565"/>
      <c r="F123" s="565"/>
      <c r="G123" s="565"/>
      <c r="H123" s="76">
        <f t="shared" si="592"/>
        <v>15000</v>
      </c>
      <c r="I123" s="80"/>
      <c r="J123" s="94"/>
      <c r="K123" s="82"/>
      <c r="L123" s="302"/>
      <c r="M123" s="118">
        <v>15000</v>
      </c>
      <c r="N123" s="81"/>
      <c r="O123" s="81"/>
      <c r="P123" s="81"/>
      <c r="Q123" s="81"/>
      <c r="R123" s="81"/>
      <c r="S123" s="82"/>
      <c r="T123" s="28">
        <f t="shared" si="595"/>
        <v>0</v>
      </c>
      <c r="U123" s="80"/>
      <c r="V123" s="94"/>
      <c r="W123" s="82"/>
      <c r="X123" s="302"/>
      <c r="Y123" s="118"/>
      <c r="Z123" s="81"/>
      <c r="AA123" s="81"/>
      <c r="AB123" s="81"/>
      <c r="AC123" s="81"/>
      <c r="AD123" s="81"/>
      <c r="AE123" s="82"/>
      <c r="AF123" s="109">
        <f t="shared" si="598"/>
        <v>15000</v>
      </c>
      <c r="AG123" s="29">
        <f t="shared" si="607"/>
        <v>0</v>
      </c>
      <c r="AH123" s="92">
        <f t="shared" si="608"/>
        <v>0</v>
      </c>
      <c r="AI123" s="31">
        <f t="shared" si="609"/>
        <v>0</v>
      </c>
      <c r="AJ123" s="326">
        <f t="shared" si="610"/>
        <v>0</v>
      </c>
      <c r="AK123" s="290">
        <f t="shared" si="611"/>
        <v>15000</v>
      </c>
      <c r="AL123" s="30">
        <f t="shared" si="612"/>
        <v>0</v>
      </c>
      <c r="AM123" s="30">
        <f t="shared" si="613"/>
        <v>0</v>
      </c>
      <c r="AN123" s="30">
        <f t="shared" si="614"/>
        <v>0</v>
      </c>
      <c r="AO123" s="30">
        <f t="shared" si="615"/>
        <v>0</v>
      </c>
      <c r="AP123" s="30">
        <f t="shared" si="616"/>
        <v>0</v>
      </c>
      <c r="AQ123" s="31">
        <f t="shared" si="617"/>
        <v>0</v>
      </c>
      <c r="AR123" s="206"/>
      <c r="AS123" s="89"/>
      <c r="AT123" s="388"/>
      <c r="AU123" s="388"/>
      <c r="AV123" s="388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/>
      <c r="BN123" s="89"/>
      <c r="BO123" s="89"/>
      <c r="BP123" s="89"/>
      <c r="BQ123" s="89"/>
      <c r="BR123" s="89"/>
      <c r="BS123" s="89"/>
      <c r="BT123" s="89"/>
      <c r="BU123" s="89"/>
      <c r="BV123" s="89"/>
      <c r="BW123" s="89"/>
      <c r="BX123" s="89"/>
      <c r="BY123" s="89"/>
      <c r="BZ123" s="89"/>
      <c r="CA123" s="89"/>
      <c r="CB123" s="89"/>
      <c r="CC123" s="89"/>
      <c r="CD123" s="89"/>
      <c r="CE123" s="89"/>
      <c r="CF123" s="89"/>
      <c r="CG123" s="89"/>
      <c r="CH123" s="89"/>
      <c r="CI123" s="89"/>
      <c r="CJ123" s="89"/>
      <c r="CK123" s="89"/>
      <c r="CL123" s="89"/>
      <c r="CM123" s="89"/>
      <c r="CN123" s="89"/>
      <c r="CO123" s="89"/>
      <c r="CP123" s="89"/>
      <c r="CQ123" s="89"/>
      <c r="CR123" s="89"/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/>
      <c r="DD123" s="89"/>
      <c r="DE123" s="89"/>
      <c r="DF123" s="89"/>
      <c r="DG123" s="89"/>
      <c r="DH123" s="89"/>
      <c r="DI123" s="89"/>
      <c r="DJ123" s="89"/>
      <c r="DK123" s="89"/>
      <c r="DL123" s="89"/>
      <c r="DM123" s="89"/>
      <c r="DN123" s="89"/>
      <c r="DO123" s="89"/>
      <c r="DP123" s="89"/>
      <c r="DQ123" s="89"/>
      <c r="DR123" s="89"/>
      <c r="DS123" s="89"/>
      <c r="DT123" s="89"/>
      <c r="DU123" s="89"/>
      <c r="DV123" s="89"/>
      <c r="DW123" s="89"/>
      <c r="DX123" s="89"/>
      <c r="DY123" s="89"/>
      <c r="DZ123" s="89"/>
      <c r="EA123" s="89"/>
      <c r="EB123" s="89"/>
      <c r="EC123" s="89"/>
      <c r="ED123" s="89"/>
      <c r="EE123" s="89"/>
      <c r="EF123" s="89"/>
    </row>
    <row r="124" spans="1:136" s="73" customFormat="1" ht="15.75" customHeight="1">
      <c r="A124" s="561">
        <v>32</v>
      </c>
      <c r="B124" s="562"/>
      <c r="C124" s="90"/>
      <c r="D124" s="563" t="s">
        <v>4</v>
      </c>
      <c r="E124" s="563"/>
      <c r="F124" s="563"/>
      <c r="G124" s="564"/>
      <c r="H124" s="75">
        <f t="shared" si="592"/>
        <v>0</v>
      </c>
      <c r="I124" s="77">
        <f t="shared" ref="I124:S124" si="618">SUM(I125:I128)</f>
        <v>0</v>
      </c>
      <c r="J124" s="61">
        <f t="shared" ref="J124" si="619">SUM(J125:J128)</f>
        <v>0</v>
      </c>
      <c r="K124" s="79">
        <f t="shared" si="618"/>
        <v>0</v>
      </c>
      <c r="L124" s="301">
        <f t="shared" si="618"/>
        <v>0</v>
      </c>
      <c r="M124" s="95">
        <f t="shared" si="618"/>
        <v>0</v>
      </c>
      <c r="N124" s="78">
        <f t="shared" si="618"/>
        <v>0</v>
      </c>
      <c r="O124" s="78">
        <f t="shared" ref="O124" si="620">SUM(O125:O128)</f>
        <v>0</v>
      </c>
      <c r="P124" s="78">
        <f t="shared" si="618"/>
        <v>0</v>
      </c>
      <c r="Q124" s="78">
        <f t="shared" si="618"/>
        <v>0</v>
      </c>
      <c r="R124" s="78">
        <f t="shared" si="618"/>
        <v>0</v>
      </c>
      <c r="S124" s="79">
        <f t="shared" si="618"/>
        <v>0</v>
      </c>
      <c r="T124" s="237">
        <f t="shared" si="595"/>
        <v>0</v>
      </c>
      <c r="U124" s="77">
        <f t="shared" ref="U124:AE124" si="621">SUM(U125:U128)</f>
        <v>0</v>
      </c>
      <c r="V124" s="61">
        <f t="shared" ref="V124" si="622">SUM(V125:V128)</f>
        <v>0</v>
      </c>
      <c r="W124" s="79">
        <f t="shared" si="621"/>
        <v>0</v>
      </c>
      <c r="X124" s="301">
        <f t="shared" si="621"/>
        <v>0</v>
      </c>
      <c r="Y124" s="95">
        <f t="shared" si="621"/>
        <v>0</v>
      </c>
      <c r="Z124" s="78">
        <f t="shared" si="621"/>
        <v>0</v>
      </c>
      <c r="AA124" s="78">
        <f t="shared" ref="AA124" si="623">SUM(AA125:AA128)</f>
        <v>0</v>
      </c>
      <c r="AB124" s="78">
        <f t="shared" si="621"/>
        <v>0</v>
      </c>
      <c r="AC124" s="78">
        <f t="shared" si="621"/>
        <v>0</v>
      </c>
      <c r="AD124" s="78">
        <f t="shared" si="621"/>
        <v>0</v>
      </c>
      <c r="AE124" s="79">
        <f t="shared" si="621"/>
        <v>0</v>
      </c>
      <c r="AF124" s="262">
        <f t="shared" si="598"/>
        <v>0</v>
      </c>
      <c r="AG124" s="315">
        <f t="shared" ref="AG124:AQ124" si="624">SUM(AG125:AG128)</f>
        <v>0</v>
      </c>
      <c r="AH124" s="263">
        <f t="shared" ref="AH124" si="625">SUM(AH125:AH128)</f>
        <v>0</v>
      </c>
      <c r="AI124" s="239">
        <f t="shared" si="624"/>
        <v>0</v>
      </c>
      <c r="AJ124" s="303">
        <f t="shared" si="624"/>
        <v>0</v>
      </c>
      <c r="AK124" s="240">
        <f t="shared" si="624"/>
        <v>0</v>
      </c>
      <c r="AL124" s="241">
        <f t="shared" si="624"/>
        <v>0</v>
      </c>
      <c r="AM124" s="241">
        <f t="shared" ref="AM124" si="626">SUM(AM125:AM128)</f>
        <v>0</v>
      </c>
      <c r="AN124" s="241">
        <f t="shared" si="624"/>
        <v>0</v>
      </c>
      <c r="AO124" s="241">
        <f t="shared" si="624"/>
        <v>0</v>
      </c>
      <c r="AP124" s="241">
        <f t="shared" si="624"/>
        <v>0</v>
      </c>
      <c r="AQ124" s="239">
        <f t="shared" si="624"/>
        <v>0</v>
      </c>
      <c r="AR124" s="206"/>
      <c r="AS124" s="89"/>
      <c r="AT124" s="388"/>
      <c r="AU124" s="388"/>
      <c r="AV124" s="388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90"/>
      <c r="BM124" s="190"/>
      <c r="BN124" s="190"/>
      <c r="BO124" s="190"/>
      <c r="BP124" s="190"/>
      <c r="BQ124" s="190"/>
      <c r="BR124" s="190"/>
      <c r="BS124" s="190"/>
      <c r="BT124" s="190"/>
      <c r="BU124" s="190"/>
      <c r="BV124" s="190"/>
      <c r="BW124" s="190"/>
      <c r="BX124" s="190"/>
      <c r="BY124" s="190"/>
      <c r="BZ124" s="190"/>
      <c r="CA124" s="190"/>
      <c r="CB124" s="190"/>
      <c r="CC124" s="190"/>
      <c r="CD124" s="190"/>
      <c r="CE124" s="190"/>
      <c r="CF124" s="190"/>
      <c r="CG124" s="190"/>
      <c r="CH124" s="190"/>
      <c r="CI124" s="190"/>
      <c r="CJ124" s="190"/>
      <c r="CK124" s="190"/>
      <c r="CL124" s="190"/>
      <c r="CM124" s="190"/>
      <c r="CN124" s="190"/>
      <c r="CO124" s="190"/>
      <c r="CP124" s="190"/>
      <c r="CQ124" s="190"/>
      <c r="CR124" s="190"/>
      <c r="CS124" s="190"/>
      <c r="CT124" s="190"/>
      <c r="CU124" s="190"/>
      <c r="CV124" s="190"/>
      <c r="CW124" s="190"/>
      <c r="CX124" s="190"/>
      <c r="CY124" s="190"/>
      <c r="CZ124" s="190"/>
      <c r="DA124" s="190"/>
      <c r="DB124" s="190"/>
      <c r="DC124" s="190"/>
      <c r="DD124" s="190"/>
      <c r="DE124" s="190"/>
      <c r="DF124" s="190"/>
      <c r="DG124" s="190"/>
      <c r="DH124" s="190"/>
      <c r="DI124" s="190"/>
      <c r="DJ124" s="190"/>
      <c r="DK124" s="190"/>
      <c r="DL124" s="190"/>
      <c r="DM124" s="190"/>
      <c r="DN124" s="190"/>
      <c r="DO124" s="190"/>
      <c r="DP124" s="190"/>
      <c r="DQ124" s="190"/>
      <c r="DR124" s="190"/>
      <c r="DS124" s="190"/>
      <c r="DT124" s="190"/>
      <c r="DU124" s="190"/>
      <c r="DV124" s="190"/>
      <c r="DW124" s="190"/>
      <c r="DX124" s="190"/>
      <c r="DY124" s="190"/>
      <c r="DZ124" s="190"/>
      <c r="EA124" s="190"/>
      <c r="EB124" s="190"/>
      <c r="EC124" s="190"/>
      <c r="ED124" s="190"/>
      <c r="EE124" s="190"/>
      <c r="EF124" s="190"/>
    </row>
    <row r="125" spans="1:136" s="72" customFormat="1" ht="15.75" customHeight="1">
      <c r="A125" s="230"/>
      <c r="B125" s="179"/>
      <c r="C125" s="179">
        <v>321</v>
      </c>
      <c r="D125" s="565" t="s">
        <v>5</v>
      </c>
      <c r="E125" s="565"/>
      <c r="F125" s="565"/>
      <c r="G125" s="565"/>
      <c r="H125" s="76">
        <f t="shared" si="592"/>
        <v>0</v>
      </c>
      <c r="I125" s="80"/>
      <c r="J125" s="94"/>
      <c r="K125" s="82"/>
      <c r="L125" s="302"/>
      <c r="M125" s="118"/>
      <c r="N125" s="81"/>
      <c r="O125" s="81"/>
      <c r="P125" s="81"/>
      <c r="Q125" s="81"/>
      <c r="R125" s="81"/>
      <c r="S125" s="82"/>
      <c r="T125" s="28">
        <f t="shared" si="595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598"/>
        <v>0</v>
      </c>
      <c r="AG125" s="29">
        <f t="shared" ref="AG125:AG128" si="627">I125+U125</f>
        <v>0</v>
      </c>
      <c r="AH125" s="92">
        <f t="shared" ref="AH125:AH128" si="628">J125+V125</f>
        <v>0</v>
      </c>
      <c r="AI125" s="31">
        <f t="shared" ref="AI125:AI128" si="629">K125+W125</f>
        <v>0</v>
      </c>
      <c r="AJ125" s="326">
        <f t="shared" ref="AJ125:AJ128" si="630">L125+X125</f>
        <v>0</v>
      </c>
      <c r="AK125" s="290">
        <f t="shared" ref="AK125:AK128" si="631">M125+Y125</f>
        <v>0</v>
      </c>
      <c r="AL125" s="30">
        <f t="shared" ref="AL125:AL128" si="632">N125+Z125</f>
        <v>0</v>
      </c>
      <c r="AM125" s="30">
        <f t="shared" ref="AM125:AM128" si="633">O125+AA125</f>
        <v>0</v>
      </c>
      <c r="AN125" s="30">
        <f t="shared" ref="AN125:AN128" si="634">P125+AB125</f>
        <v>0</v>
      </c>
      <c r="AO125" s="30">
        <f t="shared" ref="AO125:AO128" si="635">Q125+AC125</f>
        <v>0</v>
      </c>
      <c r="AP125" s="30">
        <f t="shared" ref="AP125:AP128" si="636">R125+AD125</f>
        <v>0</v>
      </c>
      <c r="AQ125" s="31">
        <f t="shared" ref="AQ125:AQ128" si="637">S125+AE125</f>
        <v>0</v>
      </c>
      <c r="AR125" s="206"/>
      <c r="AS125" s="89"/>
      <c r="AT125" s="388"/>
      <c r="AU125" s="388"/>
      <c r="AV125" s="388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customHeight="1">
      <c r="A126" s="230"/>
      <c r="B126" s="179"/>
      <c r="C126" s="179">
        <v>322</v>
      </c>
      <c r="D126" s="565" t="s">
        <v>6</v>
      </c>
      <c r="E126" s="565"/>
      <c r="F126" s="565"/>
      <c r="G126" s="565"/>
      <c r="H126" s="76">
        <f t="shared" si="592"/>
        <v>0</v>
      </c>
      <c r="I126" s="80"/>
      <c r="J126" s="94"/>
      <c r="K126" s="82"/>
      <c r="L126" s="302"/>
      <c r="M126" s="118"/>
      <c r="N126" s="81"/>
      <c r="O126" s="81"/>
      <c r="P126" s="81"/>
      <c r="Q126" s="81"/>
      <c r="R126" s="81"/>
      <c r="S126" s="82"/>
      <c r="T126" s="28">
        <f t="shared" si="595"/>
        <v>0</v>
      </c>
      <c r="U126" s="80"/>
      <c r="V126" s="94"/>
      <c r="W126" s="82"/>
      <c r="X126" s="302"/>
      <c r="Y126" s="118"/>
      <c r="Z126" s="81"/>
      <c r="AA126" s="81"/>
      <c r="AB126" s="81"/>
      <c r="AC126" s="81"/>
      <c r="AD126" s="81"/>
      <c r="AE126" s="82"/>
      <c r="AF126" s="109">
        <f t="shared" si="598"/>
        <v>0</v>
      </c>
      <c r="AG126" s="29">
        <f t="shared" si="627"/>
        <v>0</v>
      </c>
      <c r="AH126" s="92">
        <f t="shared" si="628"/>
        <v>0</v>
      </c>
      <c r="AI126" s="31">
        <f t="shared" si="629"/>
        <v>0</v>
      </c>
      <c r="AJ126" s="326">
        <f t="shared" si="630"/>
        <v>0</v>
      </c>
      <c r="AK126" s="290">
        <f t="shared" si="631"/>
        <v>0</v>
      </c>
      <c r="AL126" s="30">
        <f t="shared" si="632"/>
        <v>0</v>
      </c>
      <c r="AM126" s="30">
        <f t="shared" si="633"/>
        <v>0</v>
      </c>
      <c r="AN126" s="30">
        <f t="shared" si="634"/>
        <v>0</v>
      </c>
      <c r="AO126" s="30">
        <f t="shared" si="635"/>
        <v>0</v>
      </c>
      <c r="AP126" s="30">
        <f t="shared" si="636"/>
        <v>0</v>
      </c>
      <c r="AQ126" s="31">
        <f t="shared" si="637"/>
        <v>0</v>
      </c>
      <c r="AR126" s="206"/>
      <c r="AS126" s="89"/>
      <c r="AT126" s="388"/>
      <c r="AU126" s="388"/>
      <c r="AV126" s="388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15.75" customHeight="1">
      <c r="A127" s="230"/>
      <c r="B127" s="179"/>
      <c r="C127" s="179">
        <v>323</v>
      </c>
      <c r="D127" s="565" t="s">
        <v>7</v>
      </c>
      <c r="E127" s="565"/>
      <c r="F127" s="565"/>
      <c r="G127" s="565"/>
      <c r="H127" s="76">
        <f>SUM(I127:S127)</f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>SUM(U127:AE127)</f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>SUM(AG127:AQ127)</f>
        <v>0</v>
      </c>
      <c r="AG127" s="29">
        <f t="shared" si="627"/>
        <v>0</v>
      </c>
      <c r="AH127" s="92">
        <f t="shared" si="628"/>
        <v>0</v>
      </c>
      <c r="AI127" s="31">
        <f t="shared" si="629"/>
        <v>0</v>
      </c>
      <c r="AJ127" s="326">
        <f t="shared" si="630"/>
        <v>0</v>
      </c>
      <c r="AK127" s="290">
        <f t="shared" si="631"/>
        <v>0</v>
      </c>
      <c r="AL127" s="30">
        <f t="shared" si="632"/>
        <v>0</v>
      </c>
      <c r="AM127" s="30">
        <f t="shared" si="633"/>
        <v>0</v>
      </c>
      <c r="AN127" s="30">
        <f t="shared" si="634"/>
        <v>0</v>
      </c>
      <c r="AO127" s="30">
        <f t="shared" si="635"/>
        <v>0</v>
      </c>
      <c r="AP127" s="30">
        <f t="shared" si="636"/>
        <v>0</v>
      </c>
      <c r="AQ127" s="31">
        <f t="shared" si="637"/>
        <v>0</v>
      </c>
      <c r="AR127" s="206"/>
      <c r="AS127" s="190"/>
      <c r="AT127" s="190"/>
      <c r="AU127" s="190"/>
      <c r="AV127" s="190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2" customFormat="1" ht="15.75" customHeight="1">
      <c r="A128" s="230"/>
      <c r="B128" s="179"/>
      <c r="C128" s="179">
        <v>329</v>
      </c>
      <c r="D128" s="565" t="s">
        <v>8</v>
      </c>
      <c r="E128" s="565"/>
      <c r="F128" s="565"/>
      <c r="G128" s="566"/>
      <c r="H128" s="76">
        <f t="shared" ref="H128" si="638">SUM(I128:S128)</f>
        <v>0</v>
      </c>
      <c r="I128" s="80"/>
      <c r="J128" s="94"/>
      <c r="K128" s="82"/>
      <c r="L128" s="302"/>
      <c r="M128" s="118"/>
      <c r="N128" s="81"/>
      <c r="O128" s="81"/>
      <c r="P128" s="81"/>
      <c r="Q128" s="81"/>
      <c r="R128" s="81"/>
      <c r="S128" s="82"/>
      <c r="T128" s="28">
        <f t="shared" ref="T128" si="639">SUM(U128:AE128)</f>
        <v>0</v>
      </c>
      <c r="U128" s="80"/>
      <c r="V128" s="94"/>
      <c r="W128" s="82"/>
      <c r="X128" s="302"/>
      <c r="Y128" s="118"/>
      <c r="Z128" s="81"/>
      <c r="AA128" s="81"/>
      <c r="AB128" s="81"/>
      <c r="AC128" s="81"/>
      <c r="AD128" s="81"/>
      <c r="AE128" s="82"/>
      <c r="AF128" s="109">
        <f t="shared" ref="AF128" si="640">SUM(AG128:AQ128)</f>
        <v>0</v>
      </c>
      <c r="AG128" s="29">
        <f t="shared" si="627"/>
        <v>0</v>
      </c>
      <c r="AH128" s="92">
        <f t="shared" si="628"/>
        <v>0</v>
      </c>
      <c r="AI128" s="31">
        <f t="shared" si="629"/>
        <v>0</v>
      </c>
      <c r="AJ128" s="326">
        <f t="shared" si="630"/>
        <v>0</v>
      </c>
      <c r="AK128" s="290">
        <f t="shared" si="631"/>
        <v>0</v>
      </c>
      <c r="AL128" s="30">
        <f t="shared" si="632"/>
        <v>0</v>
      </c>
      <c r="AM128" s="30">
        <f t="shared" si="633"/>
        <v>0</v>
      </c>
      <c r="AN128" s="30">
        <f t="shared" si="634"/>
        <v>0</v>
      </c>
      <c r="AO128" s="30">
        <f t="shared" si="635"/>
        <v>0</v>
      </c>
      <c r="AP128" s="30">
        <f t="shared" si="636"/>
        <v>0</v>
      </c>
      <c r="AQ128" s="31">
        <f t="shared" si="637"/>
        <v>0</v>
      </c>
      <c r="AR128" s="206"/>
      <c r="AS128" s="191"/>
      <c r="AT128" s="191"/>
      <c r="AU128" s="191"/>
      <c r="AV128" s="191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/>
      <c r="DF128" s="89"/>
      <c r="DG128" s="89"/>
      <c r="DH128" s="89"/>
      <c r="DI128" s="89"/>
      <c r="DJ128" s="89"/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</row>
    <row r="129" spans="1:136" s="62" customFormat="1" ht="10.5" customHeight="1">
      <c r="A129" s="232"/>
      <c r="B129" s="87"/>
      <c r="C129" s="87"/>
      <c r="D129" s="88"/>
      <c r="E129" s="88"/>
      <c r="F129" s="88"/>
      <c r="G129" s="88"/>
      <c r="H129" s="91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125"/>
      <c r="T129" s="109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125"/>
      <c r="AF129" s="109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125"/>
      <c r="AR129" s="206"/>
      <c r="AS129" s="637"/>
      <c r="AT129" s="637"/>
      <c r="AU129" s="637"/>
      <c r="AV129" s="637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</row>
    <row r="130" spans="1:136" s="74" customFormat="1" ht="25.9" customHeight="1">
      <c r="A130" s="576" t="s">
        <v>289</v>
      </c>
      <c r="B130" s="577"/>
      <c r="C130" s="577"/>
      <c r="D130" s="569" t="s">
        <v>290</v>
      </c>
      <c r="E130" s="569"/>
      <c r="F130" s="569"/>
      <c r="G130" s="570"/>
      <c r="H130" s="83">
        <f>SUM(I130:S130)</f>
        <v>135000</v>
      </c>
      <c r="I130" s="84">
        <f>I131+I137</f>
        <v>135000</v>
      </c>
      <c r="J130" s="285">
        <f>J131+J137</f>
        <v>0</v>
      </c>
      <c r="K130" s="86">
        <f t="shared" ref="K130:S130" si="641">K131+K137</f>
        <v>0</v>
      </c>
      <c r="L130" s="300">
        <f t="shared" si="641"/>
        <v>0</v>
      </c>
      <c r="M130" s="120">
        <f t="shared" si="641"/>
        <v>0</v>
      </c>
      <c r="N130" s="85">
        <f t="shared" si="641"/>
        <v>0</v>
      </c>
      <c r="O130" s="85">
        <f t="shared" ref="O130" si="642">O131+O137</f>
        <v>0</v>
      </c>
      <c r="P130" s="85">
        <f t="shared" si="641"/>
        <v>0</v>
      </c>
      <c r="Q130" s="85">
        <f t="shared" si="641"/>
        <v>0</v>
      </c>
      <c r="R130" s="85">
        <f t="shared" si="641"/>
        <v>0</v>
      </c>
      <c r="S130" s="86">
        <f t="shared" si="641"/>
        <v>0</v>
      </c>
      <c r="T130" s="245">
        <f>SUM(U130:AE130)</f>
        <v>0</v>
      </c>
      <c r="U130" s="84">
        <f>U131+U137</f>
        <v>0</v>
      </c>
      <c r="V130" s="285">
        <f>V131+V137</f>
        <v>0</v>
      </c>
      <c r="W130" s="86">
        <f t="shared" ref="W130:AE130" si="643">W131+W137</f>
        <v>0</v>
      </c>
      <c r="X130" s="300">
        <f t="shared" si="643"/>
        <v>0</v>
      </c>
      <c r="Y130" s="120">
        <f t="shared" si="643"/>
        <v>0</v>
      </c>
      <c r="Z130" s="85">
        <f t="shared" si="643"/>
        <v>0</v>
      </c>
      <c r="AA130" s="85">
        <f t="shared" ref="AA130" si="644">AA131+AA137</f>
        <v>0</v>
      </c>
      <c r="AB130" s="85">
        <f t="shared" si="643"/>
        <v>0</v>
      </c>
      <c r="AC130" s="85">
        <f t="shared" si="643"/>
        <v>0</v>
      </c>
      <c r="AD130" s="85">
        <f t="shared" si="643"/>
        <v>0</v>
      </c>
      <c r="AE130" s="86">
        <f t="shared" si="643"/>
        <v>0</v>
      </c>
      <c r="AF130" s="261">
        <f>SUM(AG130:AQ130)</f>
        <v>135000</v>
      </c>
      <c r="AG130" s="468">
        <f>AG131+AG137</f>
        <v>135000</v>
      </c>
      <c r="AH130" s="469">
        <f>AH131+AH137</f>
        <v>0</v>
      </c>
      <c r="AI130" s="470">
        <f t="shared" ref="AI130:AQ130" si="645">AI131+AI137</f>
        <v>0</v>
      </c>
      <c r="AJ130" s="471">
        <f t="shared" si="645"/>
        <v>0</v>
      </c>
      <c r="AK130" s="472">
        <f t="shared" si="645"/>
        <v>0</v>
      </c>
      <c r="AL130" s="473">
        <f t="shared" si="645"/>
        <v>0</v>
      </c>
      <c r="AM130" s="473">
        <f t="shared" ref="AM130" si="646">AM131+AM137</f>
        <v>0</v>
      </c>
      <c r="AN130" s="473">
        <f t="shared" si="645"/>
        <v>0</v>
      </c>
      <c r="AO130" s="473">
        <f t="shared" si="645"/>
        <v>0</v>
      </c>
      <c r="AP130" s="473">
        <f t="shared" si="645"/>
        <v>0</v>
      </c>
      <c r="AQ130" s="470">
        <f t="shared" si="645"/>
        <v>0</v>
      </c>
      <c r="AR130" s="206"/>
      <c r="AS130" s="124"/>
      <c r="AT130" s="196"/>
      <c r="AU130" s="196"/>
      <c r="AV130" s="196"/>
      <c r="AW130" s="192"/>
      <c r="AX130" s="192"/>
      <c r="AY130" s="192"/>
      <c r="AZ130" s="192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2"/>
      <c r="BQ130" s="192"/>
      <c r="BR130" s="192"/>
      <c r="BS130" s="192"/>
      <c r="BT130" s="192"/>
      <c r="BU130" s="192"/>
      <c r="BV130" s="192"/>
      <c r="BW130" s="192"/>
      <c r="BX130" s="192"/>
      <c r="BY130" s="192"/>
      <c r="BZ130" s="192"/>
      <c r="CA130" s="192"/>
      <c r="CB130" s="192"/>
      <c r="CC130" s="192"/>
      <c r="CD130" s="192"/>
      <c r="CE130" s="192"/>
      <c r="CF130" s="192"/>
      <c r="CG130" s="192"/>
      <c r="CH130" s="192"/>
      <c r="CI130" s="192"/>
      <c r="CJ130" s="192"/>
      <c r="CK130" s="192"/>
      <c r="CL130" s="192"/>
      <c r="CM130" s="192"/>
      <c r="CN130" s="192"/>
      <c r="CO130" s="192"/>
      <c r="CP130" s="192"/>
      <c r="CQ130" s="192"/>
      <c r="CR130" s="192"/>
      <c r="CS130" s="192"/>
      <c r="CT130" s="192"/>
      <c r="CU130" s="192"/>
      <c r="CV130" s="192"/>
      <c r="CW130" s="192"/>
      <c r="CX130" s="192"/>
      <c r="CY130" s="192"/>
      <c r="CZ130" s="192"/>
      <c r="DA130" s="192"/>
      <c r="DB130" s="192"/>
      <c r="DC130" s="192"/>
      <c r="DD130" s="192"/>
      <c r="DE130" s="192"/>
      <c r="DF130" s="192"/>
      <c r="DG130" s="192"/>
      <c r="DH130" s="192"/>
      <c r="DI130" s="192"/>
      <c r="DJ130" s="192"/>
      <c r="DK130" s="192"/>
      <c r="DL130" s="192"/>
      <c r="DM130" s="192"/>
      <c r="DN130" s="192"/>
      <c r="DO130" s="192"/>
      <c r="DP130" s="192"/>
      <c r="DQ130" s="192"/>
      <c r="DR130" s="192"/>
      <c r="DS130" s="192"/>
      <c r="DT130" s="192"/>
      <c r="DU130" s="192"/>
      <c r="DV130" s="192"/>
      <c r="DW130" s="192"/>
      <c r="DX130" s="192"/>
      <c r="DY130" s="192"/>
      <c r="DZ130" s="192"/>
      <c r="EA130" s="192"/>
      <c r="EB130" s="192"/>
      <c r="EC130" s="192"/>
      <c r="ED130" s="192"/>
      <c r="EE130" s="192"/>
      <c r="EF130" s="192"/>
    </row>
    <row r="131" spans="1:136" s="74" customFormat="1" ht="15.75" customHeight="1">
      <c r="A131" s="228">
        <v>3</v>
      </c>
      <c r="B131" s="68"/>
      <c r="C131" s="90"/>
      <c r="D131" s="563" t="s">
        <v>16</v>
      </c>
      <c r="E131" s="563"/>
      <c r="F131" s="563"/>
      <c r="G131" s="564"/>
      <c r="H131" s="75">
        <f t="shared" ref="H131:H134" si="647">SUM(I131:S131)</f>
        <v>135000</v>
      </c>
      <c r="I131" s="77">
        <f>I132</f>
        <v>135000</v>
      </c>
      <c r="J131" s="61">
        <f>J132</f>
        <v>0</v>
      </c>
      <c r="K131" s="79">
        <f t="shared" ref="K131:AQ131" si="648">K132</f>
        <v>0</v>
      </c>
      <c r="L131" s="301">
        <f t="shared" si="648"/>
        <v>0</v>
      </c>
      <c r="M131" s="95">
        <f t="shared" si="648"/>
        <v>0</v>
      </c>
      <c r="N131" s="78">
        <f t="shared" si="648"/>
        <v>0</v>
      </c>
      <c r="O131" s="78">
        <f t="shared" si="648"/>
        <v>0</v>
      </c>
      <c r="P131" s="78">
        <f t="shared" si="648"/>
        <v>0</v>
      </c>
      <c r="Q131" s="78">
        <f t="shared" si="648"/>
        <v>0</v>
      </c>
      <c r="R131" s="78">
        <f t="shared" si="648"/>
        <v>0</v>
      </c>
      <c r="S131" s="79">
        <f t="shared" si="648"/>
        <v>0</v>
      </c>
      <c r="T131" s="237">
        <f t="shared" ref="T131:T134" si="649">SUM(U131:AE131)</f>
        <v>0</v>
      </c>
      <c r="U131" s="77">
        <f>U132</f>
        <v>0</v>
      </c>
      <c r="V131" s="61">
        <f>V132</f>
        <v>0</v>
      </c>
      <c r="W131" s="79">
        <f t="shared" si="648"/>
        <v>0</v>
      </c>
      <c r="X131" s="301">
        <f t="shared" si="648"/>
        <v>0</v>
      </c>
      <c r="Y131" s="95">
        <f t="shared" si="648"/>
        <v>0</v>
      </c>
      <c r="Z131" s="78">
        <f t="shared" si="648"/>
        <v>0</v>
      </c>
      <c r="AA131" s="78">
        <f t="shared" si="648"/>
        <v>0</v>
      </c>
      <c r="AB131" s="78">
        <f t="shared" si="648"/>
        <v>0</v>
      </c>
      <c r="AC131" s="78">
        <f t="shared" si="648"/>
        <v>0</v>
      </c>
      <c r="AD131" s="78">
        <f t="shared" si="648"/>
        <v>0</v>
      </c>
      <c r="AE131" s="79">
        <f t="shared" si="648"/>
        <v>0</v>
      </c>
      <c r="AF131" s="262">
        <f t="shared" ref="AF131:AF134" si="650">SUM(AG131:AQ131)</f>
        <v>135000</v>
      </c>
      <c r="AG131" s="315">
        <f>AG132</f>
        <v>135000</v>
      </c>
      <c r="AH131" s="263">
        <f>AH132</f>
        <v>0</v>
      </c>
      <c r="AI131" s="239">
        <f t="shared" si="648"/>
        <v>0</v>
      </c>
      <c r="AJ131" s="303">
        <f t="shared" si="648"/>
        <v>0</v>
      </c>
      <c r="AK131" s="240">
        <f t="shared" si="648"/>
        <v>0</v>
      </c>
      <c r="AL131" s="241">
        <f t="shared" si="648"/>
        <v>0</v>
      </c>
      <c r="AM131" s="241">
        <f t="shared" si="648"/>
        <v>0</v>
      </c>
      <c r="AN131" s="241">
        <f t="shared" si="648"/>
        <v>0</v>
      </c>
      <c r="AO131" s="241">
        <f t="shared" si="648"/>
        <v>0</v>
      </c>
      <c r="AP131" s="241">
        <f t="shared" si="648"/>
        <v>0</v>
      </c>
      <c r="AQ131" s="239">
        <f t="shared" si="648"/>
        <v>0</v>
      </c>
      <c r="AR131" s="206"/>
      <c r="AS131" s="108"/>
      <c r="AT131" s="194"/>
      <c r="AU131" s="194"/>
      <c r="AV131" s="194"/>
      <c r="AW131" s="192"/>
      <c r="AX131" s="192"/>
      <c r="AY131" s="192"/>
      <c r="AZ131" s="192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2"/>
      <c r="BQ131" s="192"/>
      <c r="BR131" s="192"/>
      <c r="BS131" s="192"/>
      <c r="BT131" s="192"/>
      <c r="BU131" s="192"/>
      <c r="BV131" s="192"/>
      <c r="BW131" s="192"/>
      <c r="BX131" s="192"/>
      <c r="BY131" s="192"/>
      <c r="BZ131" s="192"/>
      <c r="CA131" s="192"/>
      <c r="CB131" s="192"/>
      <c r="CC131" s="192"/>
      <c r="CD131" s="192"/>
      <c r="CE131" s="192"/>
      <c r="CF131" s="192"/>
      <c r="CG131" s="192"/>
      <c r="CH131" s="192"/>
      <c r="CI131" s="192"/>
      <c r="CJ131" s="192"/>
      <c r="CK131" s="192"/>
      <c r="CL131" s="192"/>
      <c r="CM131" s="192"/>
      <c r="CN131" s="192"/>
      <c r="CO131" s="192"/>
      <c r="CP131" s="192"/>
      <c r="CQ131" s="192"/>
      <c r="CR131" s="192"/>
      <c r="CS131" s="192"/>
      <c r="CT131" s="192"/>
      <c r="CU131" s="192"/>
      <c r="CV131" s="192"/>
      <c r="CW131" s="192"/>
      <c r="CX131" s="192"/>
      <c r="CY131" s="192"/>
      <c r="CZ131" s="192"/>
      <c r="DA131" s="192"/>
      <c r="DB131" s="192"/>
      <c r="DC131" s="192"/>
      <c r="DD131" s="192"/>
      <c r="DE131" s="192"/>
      <c r="DF131" s="192"/>
      <c r="DG131" s="192"/>
      <c r="DH131" s="192"/>
      <c r="DI131" s="192"/>
      <c r="DJ131" s="192"/>
      <c r="DK131" s="192"/>
      <c r="DL131" s="192"/>
      <c r="DM131" s="192"/>
      <c r="DN131" s="192"/>
      <c r="DO131" s="192"/>
      <c r="DP131" s="192"/>
      <c r="DQ131" s="192"/>
      <c r="DR131" s="192"/>
      <c r="DS131" s="192"/>
      <c r="DT131" s="192"/>
      <c r="DU131" s="192"/>
      <c r="DV131" s="192"/>
      <c r="DW131" s="192"/>
      <c r="DX131" s="192"/>
      <c r="DY131" s="192"/>
      <c r="DZ131" s="192"/>
      <c r="EA131" s="192"/>
      <c r="EB131" s="192"/>
      <c r="EC131" s="192"/>
      <c r="ED131" s="192"/>
      <c r="EE131" s="192"/>
      <c r="EF131" s="192"/>
    </row>
    <row r="132" spans="1:136" s="73" customFormat="1" ht="15.75" customHeight="1">
      <c r="A132" s="561">
        <v>32</v>
      </c>
      <c r="B132" s="562"/>
      <c r="C132" s="90"/>
      <c r="D132" s="563" t="s">
        <v>4</v>
      </c>
      <c r="E132" s="563"/>
      <c r="F132" s="563"/>
      <c r="G132" s="564"/>
      <c r="H132" s="75">
        <f t="shared" si="647"/>
        <v>135000</v>
      </c>
      <c r="I132" s="77">
        <f>SUM(I133:I136)</f>
        <v>135000</v>
      </c>
      <c r="J132" s="61">
        <f>SUM(J133:J136)</f>
        <v>0</v>
      </c>
      <c r="K132" s="79">
        <f t="shared" ref="K132:S132" si="651">SUM(K133:K136)</f>
        <v>0</v>
      </c>
      <c r="L132" s="301">
        <f t="shared" si="651"/>
        <v>0</v>
      </c>
      <c r="M132" s="95">
        <f t="shared" si="651"/>
        <v>0</v>
      </c>
      <c r="N132" s="78">
        <f t="shared" si="651"/>
        <v>0</v>
      </c>
      <c r="O132" s="78">
        <f t="shared" ref="O132" si="652">SUM(O133:O136)</f>
        <v>0</v>
      </c>
      <c r="P132" s="78">
        <f t="shared" si="651"/>
        <v>0</v>
      </c>
      <c r="Q132" s="78">
        <f t="shared" si="651"/>
        <v>0</v>
      </c>
      <c r="R132" s="78">
        <f t="shared" si="651"/>
        <v>0</v>
      </c>
      <c r="S132" s="79">
        <f t="shared" si="651"/>
        <v>0</v>
      </c>
      <c r="T132" s="237">
        <f t="shared" si="649"/>
        <v>0</v>
      </c>
      <c r="U132" s="77">
        <f>SUM(U133:U136)</f>
        <v>0</v>
      </c>
      <c r="V132" s="61">
        <f>SUM(V133:V136)</f>
        <v>0</v>
      </c>
      <c r="W132" s="79">
        <f t="shared" ref="W132:AE132" si="653">SUM(W133:W136)</f>
        <v>0</v>
      </c>
      <c r="X132" s="301">
        <f t="shared" si="653"/>
        <v>0</v>
      </c>
      <c r="Y132" s="95">
        <f t="shared" si="653"/>
        <v>0</v>
      </c>
      <c r="Z132" s="78">
        <f t="shared" si="653"/>
        <v>0</v>
      </c>
      <c r="AA132" s="78">
        <f t="shared" ref="AA132" si="654">SUM(AA133:AA136)</f>
        <v>0</v>
      </c>
      <c r="AB132" s="78">
        <f t="shared" si="653"/>
        <v>0</v>
      </c>
      <c r="AC132" s="78">
        <f t="shared" si="653"/>
        <v>0</v>
      </c>
      <c r="AD132" s="78">
        <f t="shared" si="653"/>
        <v>0</v>
      </c>
      <c r="AE132" s="79">
        <f t="shared" si="653"/>
        <v>0</v>
      </c>
      <c r="AF132" s="262">
        <f t="shared" si="650"/>
        <v>135000</v>
      </c>
      <c r="AG132" s="315">
        <f>SUM(AG133:AG136)</f>
        <v>135000</v>
      </c>
      <c r="AH132" s="263">
        <f>SUM(AH133:AH136)</f>
        <v>0</v>
      </c>
      <c r="AI132" s="239">
        <f t="shared" ref="AI132:AQ132" si="655">SUM(AI133:AI136)</f>
        <v>0</v>
      </c>
      <c r="AJ132" s="303">
        <f t="shared" si="655"/>
        <v>0</v>
      </c>
      <c r="AK132" s="240">
        <f t="shared" si="655"/>
        <v>0</v>
      </c>
      <c r="AL132" s="241">
        <f t="shared" si="655"/>
        <v>0</v>
      </c>
      <c r="AM132" s="241">
        <f t="shared" ref="AM132" si="656">SUM(AM133:AM136)</f>
        <v>0</v>
      </c>
      <c r="AN132" s="241">
        <f t="shared" si="655"/>
        <v>0</v>
      </c>
      <c r="AO132" s="241">
        <f t="shared" si="655"/>
        <v>0</v>
      </c>
      <c r="AP132" s="241">
        <f t="shared" si="655"/>
        <v>0</v>
      </c>
      <c r="AQ132" s="239">
        <f t="shared" si="655"/>
        <v>0</v>
      </c>
      <c r="AR132" s="206"/>
      <c r="AS132" s="108"/>
      <c r="AT132" s="194"/>
      <c r="AU132" s="194"/>
      <c r="AV132" s="194"/>
      <c r="AW132" s="190"/>
      <c r="AX132" s="190"/>
      <c r="AY132" s="190"/>
      <c r="AZ132" s="190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90"/>
      <c r="BQ132" s="190"/>
      <c r="BR132" s="190"/>
      <c r="BS132" s="190"/>
      <c r="BT132" s="190"/>
      <c r="BU132" s="190"/>
      <c r="BV132" s="190"/>
      <c r="BW132" s="190"/>
      <c r="BX132" s="190"/>
      <c r="BY132" s="190"/>
      <c r="BZ132" s="190"/>
      <c r="CA132" s="190"/>
      <c r="CB132" s="190"/>
      <c r="CC132" s="190"/>
      <c r="CD132" s="190"/>
      <c r="CE132" s="190"/>
      <c r="CF132" s="190"/>
      <c r="CG132" s="190"/>
      <c r="CH132" s="190"/>
      <c r="CI132" s="190"/>
      <c r="CJ132" s="190"/>
      <c r="CK132" s="190"/>
      <c r="CL132" s="190"/>
      <c r="CM132" s="190"/>
      <c r="CN132" s="190"/>
      <c r="CO132" s="190"/>
      <c r="CP132" s="190"/>
      <c r="CQ132" s="190"/>
      <c r="CR132" s="190"/>
      <c r="CS132" s="190"/>
      <c r="CT132" s="190"/>
      <c r="CU132" s="190"/>
      <c r="CV132" s="190"/>
      <c r="CW132" s="190"/>
      <c r="CX132" s="190"/>
      <c r="CY132" s="190"/>
      <c r="CZ132" s="190"/>
      <c r="DA132" s="190"/>
      <c r="DB132" s="190"/>
      <c r="DC132" s="190"/>
      <c r="DD132" s="190"/>
      <c r="DE132" s="190"/>
      <c r="DF132" s="190"/>
      <c r="DG132" s="190"/>
      <c r="DH132" s="190"/>
      <c r="DI132" s="190"/>
      <c r="DJ132" s="190"/>
      <c r="DK132" s="190"/>
      <c r="DL132" s="190"/>
      <c r="DM132" s="190"/>
      <c r="DN132" s="190"/>
      <c r="DO132" s="190"/>
      <c r="DP132" s="190"/>
      <c r="DQ132" s="190"/>
      <c r="DR132" s="190"/>
      <c r="DS132" s="190"/>
      <c r="DT132" s="190"/>
      <c r="DU132" s="190"/>
      <c r="DV132" s="190"/>
      <c r="DW132" s="190"/>
      <c r="DX132" s="190"/>
      <c r="DY132" s="190"/>
      <c r="DZ132" s="190"/>
      <c r="EA132" s="190"/>
      <c r="EB132" s="190"/>
      <c r="EC132" s="190"/>
      <c r="ED132" s="190"/>
      <c r="EE132" s="190"/>
      <c r="EF132" s="190"/>
    </row>
    <row r="133" spans="1:136" s="72" customFormat="1" ht="15.75" customHeight="1">
      <c r="A133" s="230"/>
      <c r="B133" s="179"/>
      <c r="C133" s="179">
        <v>321</v>
      </c>
      <c r="D133" s="565" t="s">
        <v>5</v>
      </c>
      <c r="E133" s="565"/>
      <c r="F133" s="565"/>
      <c r="G133" s="565"/>
      <c r="H133" s="76">
        <f t="shared" si="647"/>
        <v>0</v>
      </c>
      <c r="I133" s="80"/>
      <c r="J133" s="94"/>
      <c r="K133" s="82"/>
      <c r="L133" s="302"/>
      <c r="M133" s="118"/>
      <c r="N133" s="81"/>
      <c r="O133" s="81"/>
      <c r="P133" s="81"/>
      <c r="Q133" s="81"/>
      <c r="R133" s="81"/>
      <c r="S133" s="82"/>
      <c r="T133" s="28">
        <f t="shared" si="649"/>
        <v>0</v>
      </c>
      <c r="U133" s="80"/>
      <c r="V133" s="94"/>
      <c r="W133" s="82"/>
      <c r="X133" s="302"/>
      <c r="Y133" s="118"/>
      <c r="Z133" s="81"/>
      <c r="AA133" s="81"/>
      <c r="AB133" s="81"/>
      <c r="AC133" s="81"/>
      <c r="AD133" s="81"/>
      <c r="AE133" s="82"/>
      <c r="AF133" s="109">
        <f t="shared" si="650"/>
        <v>0</v>
      </c>
      <c r="AG133" s="29">
        <f t="shared" ref="AG133:AG136" si="657">I133+U133</f>
        <v>0</v>
      </c>
      <c r="AH133" s="92">
        <f t="shared" ref="AH133:AH136" si="658">J133+V133</f>
        <v>0</v>
      </c>
      <c r="AI133" s="31">
        <f t="shared" ref="AI133:AI136" si="659">K133+W133</f>
        <v>0</v>
      </c>
      <c r="AJ133" s="326">
        <f t="shared" ref="AJ133:AJ136" si="660">L133+X133</f>
        <v>0</v>
      </c>
      <c r="AK133" s="290">
        <f t="shared" ref="AK133:AK136" si="661">M133+Y133</f>
        <v>0</v>
      </c>
      <c r="AL133" s="30">
        <f t="shared" ref="AL133:AL136" si="662">N133+Z133</f>
        <v>0</v>
      </c>
      <c r="AM133" s="30">
        <f t="shared" ref="AM133:AM136" si="663">O133+AA133</f>
        <v>0</v>
      </c>
      <c r="AN133" s="30">
        <f t="shared" ref="AN133:AN136" si="664">P133+AB133</f>
        <v>0</v>
      </c>
      <c r="AO133" s="30">
        <f t="shared" ref="AO133:AO136" si="665">Q133+AC133</f>
        <v>0</v>
      </c>
      <c r="AP133" s="30">
        <f t="shared" ref="AP133:AP136" si="666">R133+AD133</f>
        <v>0</v>
      </c>
      <c r="AQ133" s="31">
        <f t="shared" ref="AQ133:AQ135" si="667">S133+AE133</f>
        <v>0</v>
      </c>
      <c r="AR133" s="206"/>
      <c r="AS133" s="89"/>
      <c r="AT133" s="388"/>
      <c r="AU133" s="388"/>
      <c r="AV133" s="388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/>
      <c r="DD133" s="89"/>
      <c r="DE133" s="89"/>
      <c r="DF133" s="89"/>
      <c r="DG133" s="89"/>
      <c r="DH133" s="89"/>
      <c r="DI133" s="89"/>
      <c r="DJ133" s="89"/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/>
      <c r="DV133" s="89"/>
      <c r="DW133" s="89"/>
      <c r="DX133" s="89"/>
      <c r="DY133" s="89"/>
      <c r="DZ133" s="89"/>
      <c r="EA133" s="89"/>
      <c r="EB133" s="89"/>
      <c r="EC133" s="89"/>
      <c r="ED133" s="89"/>
      <c r="EE133" s="89"/>
      <c r="EF133" s="89"/>
    </row>
    <row r="134" spans="1:136" s="72" customFormat="1" ht="15.75" customHeight="1">
      <c r="A134" s="230"/>
      <c r="B134" s="179"/>
      <c r="C134" s="179">
        <v>322</v>
      </c>
      <c r="D134" s="565" t="s">
        <v>6</v>
      </c>
      <c r="E134" s="565"/>
      <c r="F134" s="565"/>
      <c r="G134" s="565"/>
      <c r="H134" s="76">
        <f t="shared" si="647"/>
        <v>10000</v>
      </c>
      <c r="I134" s="80">
        <v>10000</v>
      </c>
      <c r="J134" s="94"/>
      <c r="K134" s="82"/>
      <c r="L134" s="302"/>
      <c r="M134" s="118"/>
      <c r="N134" s="81"/>
      <c r="O134" s="81"/>
      <c r="P134" s="81"/>
      <c r="Q134" s="81"/>
      <c r="R134" s="81"/>
      <c r="S134" s="82"/>
      <c r="T134" s="28">
        <f t="shared" si="649"/>
        <v>0</v>
      </c>
      <c r="U134" s="80"/>
      <c r="V134" s="94"/>
      <c r="W134" s="82"/>
      <c r="X134" s="302"/>
      <c r="Y134" s="118"/>
      <c r="Z134" s="81"/>
      <c r="AA134" s="81"/>
      <c r="AB134" s="81"/>
      <c r="AC134" s="81"/>
      <c r="AD134" s="81"/>
      <c r="AE134" s="82"/>
      <c r="AF134" s="109">
        <f t="shared" si="650"/>
        <v>10000</v>
      </c>
      <c r="AG134" s="29">
        <f t="shared" si="657"/>
        <v>10000</v>
      </c>
      <c r="AH134" s="92">
        <f t="shared" si="658"/>
        <v>0</v>
      </c>
      <c r="AI134" s="31">
        <f t="shared" si="659"/>
        <v>0</v>
      </c>
      <c r="AJ134" s="326">
        <f t="shared" si="660"/>
        <v>0</v>
      </c>
      <c r="AK134" s="290">
        <f t="shared" si="661"/>
        <v>0</v>
      </c>
      <c r="AL134" s="30">
        <f t="shared" si="662"/>
        <v>0</v>
      </c>
      <c r="AM134" s="30">
        <f t="shared" si="663"/>
        <v>0</v>
      </c>
      <c r="AN134" s="30">
        <f t="shared" si="664"/>
        <v>0</v>
      </c>
      <c r="AO134" s="30">
        <f t="shared" si="665"/>
        <v>0</v>
      </c>
      <c r="AP134" s="30">
        <f t="shared" si="666"/>
        <v>0</v>
      </c>
      <c r="AQ134" s="31">
        <f t="shared" si="667"/>
        <v>0</v>
      </c>
      <c r="AR134" s="206"/>
      <c r="AS134" s="89"/>
      <c r="AT134" s="388"/>
      <c r="AU134" s="388"/>
      <c r="AV134" s="388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/>
      <c r="BV134" s="89"/>
      <c r="BW134" s="89"/>
      <c r="BX134" s="89"/>
      <c r="BY134" s="89"/>
      <c r="BZ134" s="89"/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89"/>
      <c r="CQ134" s="89"/>
      <c r="CR134" s="89"/>
      <c r="CS134" s="89"/>
      <c r="CT134" s="89"/>
      <c r="CU134" s="89"/>
      <c r="CV134" s="89"/>
      <c r="CW134" s="89"/>
      <c r="CX134" s="89"/>
      <c r="CY134" s="89"/>
      <c r="CZ134" s="89"/>
      <c r="DA134" s="89"/>
      <c r="DB134" s="89"/>
      <c r="DC134" s="89"/>
      <c r="DD134" s="89"/>
      <c r="DE134" s="89"/>
      <c r="DF134" s="89"/>
      <c r="DG134" s="89"/>
      <c r="DH134" s="89"/>
      <c r="DI134" s="89"/>
      <c r="DJ134" s="89"/>
      <c r="DK134" s="89"/>
      <c r="DL134" s="89"/>
      <c r="DM134" s="89"/>
      <c r="DN134" s="89"/>
      <c r="DO134" s="89"/>
      <c r="DP134" s="89"/>
      <c r="DQ134" s="89"/>
      <c r="DR134" s="89"/>
      <c r="DS134" s="89"/>
      <c r="DT134" s="89"/>
      <c r="DU134" s="89"/>
      <c r="DV134" s="89"/>
      <c r="DW134" s="89"/>
      <c r="DX134" s="89"/>
      <c r="DY134" s="89"/>
      <c r="DZ134" s="89"/>
      <c r="EA134" s="89"/>
      <c r="EB134" s="89"/>
      <c r="EC134" s="89"/>
      <c r="ED134" s="89"/>
      <c r="EE134" s="89"/>
      <c r="EF134" s="89"/>
    </row>
    <row r="135" spans="1:136" s="72" customFormat="1" ht="15.75" customHeight="1">
      <c r="A135" s="230"/>
      <c r="B135" s="179"/>
      <c r="C135" s="179">
        <v>323</v>
      </c>
      <c r="D135" s="565" t="s">
        <v>7</v>
      </c>
      <c r="E135" s="565"/>
      <c r="F135" s="565"/>
      <c r="G135" s="565"/>
      <c r="H135" s="76">
        <f>SUM(I135:S135)</f>
        <v>115500</v>
      </c>
      <c r="I135" s="80">
        <v>115500</v>
      </c>
      <c r="J135" s="94"/>
      <c r="K135" s="82"/>
      <c r="L135" s="302"/>
      <c r="M135" s="118"/>
      <c r="N135" s="81"/>
      <c r="O135" s="81"/>
      <c r="P135" s="81"/>
      <c r="Q135" s="81"/>
      <c r="R135" s="81"/>
      <c r="S135" s="82"/>
      <c r="T135" s="28">
        <f>SUM(U135:AE135)</f>
        <v>0</v>
      </c>
      <c r="U135" s="80"/>
      <c r="V135" s="94"/>
      <c r="W135" s="82"/>
      <c r="X135" s="302"/>
      <c r="Y135" s="118"/>
      <c r="Z135" s="81"/>
      <c r="AA135" s="81"/>
      <c r="AB135" s="81"/>
      <c r="AC135" s="81"/>
      <c r="AD135" s="81"/>
      <c r="AE135" s="82"/>
      <c r="AF135" s="109">
        <f>SUM(AG135:AQ135)</f>
        <v>115500</v>
      </c>
      <c r="AG135" s="29">
        <f t="shared" si="657"/>
        <v>115500</v>
      </c>
      <c r="AH135" s="92">
        <f t="shared" si="658"/>
        <v>0</v>
      </c>
      <c r="AI135" s="31">
        <f t="shared" si="659"/>
        <v>0</v>
      </c>
      <c r="AJ135" s="326">
        <f t="shared" si="660"/>
        <v>0</v>
      </c>
      <c r="AK135" s="290">
        <f t="shared" si="661"/>
        <v>0</v>
      </c>
      <c r="AL135" s="30">
        <f t="shared" si="662"/>
        <v>0</v>
      </c>
      <c r="AM135" s="30">
        <f t="shared" si="663"/>
        <v>0</v>
      </c>
      <c r="AN135" s="30">
        <f t="shared" si="664"/>
        <v>0</v>
      </c>
      <c r="AO135" s="30">
        <f t="shared" si="665"/>
        <v>0</v>
      </c>
      <c r="AP135" s="30">
        <f t="shared" si="666"/>
        <v>0</v>
      </c>
      <c r="AQ135" s="31">
        <f t="shared" si="667"/>
        <v>0</v>
      </c>
      <c r="AR135" s="206"/>
      <c r="AS135" s="190"/>
      <c r="AT135" s="190"/>
      <c r="AU135" s="190"/>
      <c r="AV135" s="190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</row>
    <row r="136" spans="1:136" s="72" customFormat="1" ht="15.75" customHeight="1">
      <c r="A136" s="230"/>
      <c r="B136" s="179"/>
      <c r="C136" s="179">
        <v>329</v>
      </c>
      <c r="D136" s="565" t="s">
        <v>8</v>
      </c>
      <c r="E136" s="565"/>
      <c r="F136" s="565"/>
      <c r="G136" s="566"/>
      <c r="H136" s="76">
        <f t="shared" ref="H136:H137" si="668">SUM(I136:S136)</f>
        <v>9500</v>
      </c>
      <c r="I136" s="80">
        <v>9500</v>
      </c>
      <c r="J136" s="94"/>
      <c r="K136" s="82"/>
      <c r="L136" s="302"/>
      <c r="M136" s="118"/>
      <c r="N136" s="81"/>
      <c r="O136" s="81"/>
      <c r="P136" s="81"/>
      <c r="Q136" s="81"/>
      <c r="R136" s="81"/>
      <c r="S136" s="82"/>
      <c r="T136" s="28">
        <f t="shared" ref="T136:T137" si="669">SUM(U136:AE136)</f>
        <v>0</v>
      </c>
      <c r="U136" s="80"/>
      <c r="V136" s="94"/>
      <c r="W136" s="82"/>
      <c r="X136" s="302"/>
      <c r="Y136" s="118"/>
      <c r="Z136" s="81"/>
      <c r="AA136" s="81"/>
      <c r="AB136" s="81"/>
      <c r="AC136" s="81"/>
      <c r="AD136" s="81"/>
      <c r="AE136" s="82"/>
      <c r="AF136" s="109">
        <f t="shared" ref="AF136:AF137" si="670">SUM(AG136:AQ136)</f>
        <v>9500</v>
      </c>
      <c r="AG136" s="29">
        <f t="shared" si="657"/>
        <v>9500</v>
      </c>
      <c r="AH136" s="92">
        <f t="shared" si="658"/>
        <v>0</v>
      </c>
      <c r="AI136" s="31">
        <f t="shared" si="659"/>
        <v>0</v>
      </c>
      <c r="AJ136" s="326">
        <f t="shared" si="660"/>
        <v>0</v>
      </c>
      <c r="AK136" s="290">
        <f t="shared" si="661"/>
        <v>0</v>
      </c>
      <c r="AL136" s="30">
        <f t="shared" si="662"/>
        <v>0</v>
      </c>
      <c r="AM136" s="30">
        <f t="shared" si="663"/>
        <v>0</v>
      </c>
      <c r="AN136" s="30">
        <f t="shared" si="664"/>
        <v>0</v>
      </c>
      <c r="AO136" s="30">
        <f t="shared" si="665"/>
        <v>0</v>
      </c>
      <c r="AP136" s="30">
        <f t="shared" si="666"/>
        <v>0</v>
      </c>
      <c r="AQ136" s="31">
        <f>S136+AE136</f>
        <v>0</v>
      </c>
      <c r="AR136" s="206"/>
      <c r="AS136" s="190"/>
      <c r="AT136" s="190"/>
      <c r="AU136" s="190"/>
      <c r="AV136" s="190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/>
      <c r="DF136" s="89"/>
      <c r="DG136" s="89"/>
      <c r="DH136" s="89"/>
      <c r="DI136" s="89"/>
      <c r="DJ136" s="89"/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</row>
    <row r="137" spans="1:136" s="74" customFormat="1" ht="25.5" customHeight="1">
      <c r="A137" s="436">
        <v>4</v>
      </c>
      <c r="B137" s="66"/>
      <c r="C137" s="66"/>
      <c r="D137" s="567" t="s">
        <v>17</v>
      </c>
      <c r="E137" s="567"/>
      <c r="F137" s="567"/>
      <c r="G137" s="568"/>
      <c r="H137" s="75">
        <f t="shared" si="668"/>
        <v>0</v>
      </c>
      <c r="I137" s="77">
        <f>I138</f>
        <v>0</v>
      </c>
      <c r="J137" s="61">
        <f>J138</f>
        <v>0</v>
      </c>
      <c r="K137" s="79">
        <f t="shared" ref="K137:AI138" si="671">K138</f>
        <v>0</v>
      </c>
      <c r="L137" s="301">
        <f t="shared" si="671"/>
        <v>0</v>
      </c>
      <c r="M137" s="95">
        <f t="shared" si="671"/>
        <v>0</v>
      </c>
      <c r="N137" s="78">
        <f t="shared" si="671"/>
        <v>0</v>
      </c>
      <c r="O137" s="78">
        <f t="shared" si="671"/>
        <v>0</v>
      </c>
      <c r="P137" s="78">
        <f t="shared" si="671"/>
        <v>0</v>
      </c>
      <c r="Q137" s="78">
        <f t="shared" si="671"/>
        <v>0</v>
      </c>
      <c r="R137" s="78">
        <f t="shared" si="671"/>
        <v>0</v>
      </c>
      <c r="S137" s="79">
        <f t="shared" si="671"/>
        <v>0</v>
      </c>
      <c r="T137" s="237">
        <f t="shared" si="669"/>
        <v>0</v>
      </c>
      <c r="U137" s="77">
        <f>U138</f>
        <v>0</v>
      </c>
      <c r="V137" s="61">
        <f>V138</f>
        <v>0</v>
      </c>
      <c r="W137" s="79">
        <f t="shared" si="671"/>
        <v>0</v>
      </c>
      <c r="X137" s="301">
        <f t="shared" si="671"/>
        <v>0</v>
      </c>
      <c r="Y137" s="95">
        <f t="shared" si="671"/>
        <v>0</v>
      </c>
      <c r="Z137" s="78">
        <f t="shared" si="671"/>
        <v>0</v>
      </c>
      <c r="AA137" s="78">
        <f t="shared" si="671"/>
        <v>0</v>
      </c>
      <c r="AB137" s="78">
        <f t="shared" si="671"/>
        <v>0</v>
      </c>
      <c r="AC137" s="78">
        <f t="shared" si="671"/>
        <v>0</v>
      </c>
      <c r="AD137" s="78">
        <f t="shared" si="671"/>
        <v>0</v>
      </c>
      <c r="AE137" s="79">
        <f t="shared" si="671"/>
        <v>0</v>
      </c>
      <c r="AF137" s="262">
        <f t="shared" si="670"/>
        <v>0</v>
      </c>
      <c r="AG137" s="315">
        <f>AG138</f>
        <v>0</v>
      </c>
      <c r="AH137" s="263">
        <f>AH138</f>
        <v>0</v>
      </c>
      <c r="AI137" s="239">
        <f t="shared" si="671"/>
        <v>0</v>
      </c>
      <c r="AJ137" s="303">
        <f t="shared" ref="AI137:AQ138" si="672">AJ138</f>
        <v>0</v>
      </c>
      <c r="AK137" s="240">
        <f t="shared" si="672"/>
        <v>0</v>
      </c>
      <c r="AL137" s="241">
        <f t="shared" si="672"/>
        <v>0</v>
      </c>
      <c r="AM137" s="241">
        <f t="shared" si="672"/>
        <v>0</v>
      </c>
      <c r="AN137" s="241">
        <f t="shared" si="672"/>
        <v>0</v>
      </c>
      <c r="AO137" s="241">
        <f t="shared" si="672"/>
        <v>0</v>
      </c>
      <c r="AP137" s="241">
        <f t="shared" si="672"/>
        <v>0</v>
      </c>
      <c r="AQ137" s="239">
        <f t="shared" si="672"/>
        <v>0</v>
      </c>
      <c r="AR137" s="206"/>
      <c r="AS137" s="89"/>
      <c r="AT137" s="388"/>
      <c r="AU137" s="388"/>
      <c r="AV137" s="388"/>
      <c r="AW137" s="62"/>
      <c r="AX137" s="62"/>
      <c r="AY137" s="62"/>
      <c r="AZ137" s="62"/>
      <c r="BA137" s="192"/>
      <c r="BB137" s="192"/>
      <c r="BC137" s="192"/>
      <c r="BD137" s="192"/>
      <c r="BE137" s="192"/>
      <c r="BF137" s="192"/>
      <c r="BG137" s="192"/>
      <c r="BH137" s="192"/>
      <c r="BI137" s="192"/>
      <c r="BJ137" s="192"/>
      <c r="BK137" s="192"/>
      <c r="BL137" s="192"/>
      <c r="BM137" s="192"/>
      <c r="BN137" s="192"/>
      <c r="BO137" s="192"/>
      <c r="BP137" s="192"/>
      <c r="BQ137" s="192"/>
      <c r="BR137" s="192"/>
      <c r="BS137" s="192"/>
      <c r="BT137" s="192"/>
      <c r="BU137" s="192"/>
      <c r="BV137" s="192"/>
      <c r="BW137" s="192"/>
      <c r="BX137" s="192"/>
      <c r="BY137" s="192"/>
      <c r="BZ137" s="192"/>
      <c r="CA137" s="192"/>
      <c r="CB137" s="192"/>
      <c r="CC137" s="192"/>
      <c r="CD137" s="192"/>
      <c r="CE137" s="192"/>
      <c r="CF137" s="192"/>
      <c r="CG137" s="192"/>
      <c r="CH137" s="192"/>
      <c r="CI137" s="192"/>
      <c r="CJ137" s="192"/>
      <c r="CK137" s="192"/>
      <c r="CL137" s="192"/>
      <c r="CM137" s="192"/>
      <c r="CN137" s="192"/>
      <c r="CO137" s="192"/>
      <c r="CP137" s="192"/>
      <c r="CQ137" s="192"/>
      <c r="CR137" s="192"/>
      <c r="CS137" s="192"/>
      <c r="CT137" s="192"/>
      <c r="CU137" s="192"/>
      <c r="CV137" s="192"/>
      <c r="CW137" s="192"/>
      <c r="CX137" s="192"/>
      <c r="CY137" s="192"/>
      <c r="CZ137" s="192"/>
      <c r="DA137" s="192"/>
      <c r="DB137" s="192"/>
      <c r="DC137" s="192"/>
      <c r="DD137" s="192"/>
      <c r="DE137" s="192"/>
      <c r="DF137" s="192"/>
      <c r="DG137" s="192"/>
      <c r="DH137" s="192"/>
      <c r="DI137" s="192"/>
      <c r="DJ137" s="192"/>
      <c r="DK137" s="192"/>
      <c r="DL137" s="192"/>
      <c r="DM137" s="192"/>
      <c r="DN137" s="192"/>
      <c r="DO137" s="192"/>
      <c r="DP137" s="192"/>
      <c r="DQ137" s="192"/>
      <c r="DR137" s="192"/>
      <c r="DS137" s="192"/>
      <c r="DT137" s="192"/>
      <c r="DU137" s="192"/>
      <c r="DV137" s="192"/>
      <c r="DW137" s="192"/>
      <c r="DX137" s="192"/>
      <c r="DY137" s="192"/>
      <c r="DZ137" s="192"/>
      <c r="EA137" s="192"/>
      <c r="EB137" s="192"/>
      <c r="EC137" s="192"/>
      <c r="ED137" s="192"/>
      <c r="EE137" s="192"/>
      <c r="EF137" s="192"/>
    </row>
    <row r="138" spans="1:136" s="73" customFormat="1" ht="24.75" customHeight="1">
      <c r="A138" s="561">
        <v>42</v>
      </c>
      <c r="B138" s="562"/>
      <c r="C138" s="437"/>
      <c r="D138" s="563" t="s">
        <v>45</v>
      </c>
      <c r="E138" s="563"/>
      <c r="F138" s="563"/>
      <c r="G138" s="564"/>
      <c r="H138" s="75">
        <f>SUM(I138:S138)</f>
        <v>0</v>
      </c>
      <c r="I138" s="77">
        <f>I139</f>
        <v>0</v>
      </c>
      <c r="J138" s="61">
        <f>J139</f>
        <v>0</v>
      </c>
      <c r="K138" s="79">
        <f t="shared" si="671"/>
        <v>0</v>
      </c>
      <c r="L138" s="301">
        <f t="shared" si="671"/>
        <v>0</v>
      </c>
      <c r="M138" s="95">
        <f t="shared" si="671"/>
        <v>0</v>
      </c>
      <c r="N138" s="78">
        <f t="shared" si="671"/>
        <v>0</v>
      </c>
      <c r="O138" s="78">
        <f t="shared" si="671"/>
        <v>0</v>
      </c>
      <c r="P138" s="78">
        <f t="shared" si="671"/>
        <v>0</v>
      </c>
      <c r="Q138" s="78">
        <f t="shared" si="671"/>
        <v>0</v>
      </c>
      <c r="R138" s="78">
        <f t="shared" si="671"/>
        <v>0</v>
      </c>
      <c r="S138" s="79">
        <f t="shared" si="671"/>
        <v>0</v>
      </c>
      <c r="T138" s="237">
        <f>SUM(U138:AE138)</f>
        <v>0</v>
      </c>
      <c r="U138" s="77">
        <f>U139</f>
        <v>0</v>
      </c>
      <c r="V138" s="61">
        <f>V139</f>
        <v>0</v>
      </c>
      <c r="W138" s="79">
        <f t="shared" si="671"/>
        <v>0</v>
      </c>
      <c r="X138" s="301">
        <f t="shared" si="671"/>
        <v>0</v>
      </c>
      <c r="Y138" s="95">
        <f t="shared" si="671"/>
        <v>0</v>
      </c>
      <c r="Z138" s="78">
        <f t="shared" si="671"/>
        <v>0</v>
      </c>
      <c r="AA138" s="78">
        <f t="shared" si="671"/>
        <v>0</v>
      </c>
      <c r="AB138" s="78">
        <f t="shared" si="671"/>
        <v>0</v>
      </c>
      <c r="AC138" s="78">
        <f t="shared" si="671"/>
        <v>0</v>
      </c>
      <c r="AD138" s="78">
        <f t="shared" si="671"/>
        <v>0</v>
      </c>
      <c r="AE138" s="79">
        <f t="shared" si="671"/>
        <v>0</v>
      </c>
      <c r="AF138" s="262">
        <f>SUM(AG138:AQ138)</f>
        <v>0</v>
      </c>
      <c r="AG138" s="315">
        <f>AG139</f>
        <v>0</v>
      </c>
      <c r="AH138" s="263">
        <f>AH139</f>
        <v>0</v>
      </c>
      <c r="AI138" s="239">
        <f t="shared" si="672"/>
        <v>0</v>
      </c>
      <c r="AJ138" s="303">
        <f t="shared" si="672"/>
        <v>0</v>
      </c>
      <c r="AK138" s="240">
        <f t="shared" si="672"/>
        <v>0</v>
      </c>
      <c r="AL138" s="241">
        <f t="shared" si="672"/>
        <v>0</v>
      </c>
      <c r="AM138" s="241">
        <f t="shared" si="672"/>
        <v>0</v>
      </c>
      <c r="AN138" s="241">
        <f t="shared" si="672"/>
        <v>0</v>
      </c>
      <c r="AO138" s="241">
        <f t="shared" si="672"/>
        <v>0</v>
      </c>
      <c r="AP138" s="241">
        <f t="shared" si="672"/>
        <v>0</v>
      </c>
      <c r="AQ138" s="239">
        <f t="shared" si="672"/>
        <v>0</v>
      </c>
      <c r="AR138" s="206"/>
      <c r="AS138" s="89"/>
      <c r="AT138" s="388"/>
      <c r="AU138" s="388"/>
      <c r="AV138" s="388"/>
      <c r="AW138" s="190"/>
      <c r="AX138" s="190"/>
      <c r="AY138" s="190"/>
      <c r="AZ138" s="190"/>
      <c r="BA138" s="190"/>
      <c r="BB138" s="190"/>
      <c r="BC138" s="190"/>
      <c r="BD138" s="190"/>
      <c r="BE138" s="190"/>
      <c r="BF138" s="190"/>
      <c r="BG138" s="190"/>
      <c r="BH138" s="190"/>
      <c r="BI138" s="190"/>
      <c r="BJ138" s="190"/>
      <c r="BK138" s="190"/>
      <c r="BL138" s="190"/>
      <c r="BM138" s="190"/>
      <c r="BN138" s="190"/>
      <c r="BO138" s="190"/>
      <c r="BP138" s="190"/>
      <c r="BQ138" s="190"/>
      <c r="BR138" s="190"/>
      <c r="BS138" s="190"/>
      <c r="BT138" s="190"/>
      <c r="BU138" s="190"/>
      <c r="BV138" s="190"/>
      <c r="BW138" s="190"/>
      <c r="BX138" s="190"/>
      <c r="BY138" s="190"/>
      <c r="BZ138" s="190"/>
      <c r="CA138" s="190"/>
      <c r="CB138" s="190"/>
      <c r="CC138" s="190"/>
      <c r="CD138" s="190"/>
      <c r="CE138" s="190"/>
      <c r="CF138" s="190"/>
      <c r="CG138" s="190"/>
      <c r="CH138" s="190"/>
      <c r="CI138" s="190"/>
      <c r="CJ138" s="190"/>
      <c r="CK138" s="190"/>
      <c r="CL138" s="190"/>
      <c r="CM138" s="190"/>
      <c r="CN138" s="190"/>
      <c r="CO138" s="190"/>
      <c r="CP138" s="190"/>
      <c r="CQ138" s="190"/>
      <c r="CR138" s="190"/>
      <c r="CS138" s="190"/>
      <c r="CT138" s="190"/>
      <c r="CU138" s="190"/>
      <c r="CV138" s="190"/>
      <c r="CW138" s="190"/>
      <c r="CX138" s="190"/>
      <c r="CY138" s="190"/>
      <c r="CZ138" s="190"/>
      <c r="DA138" s="190"/>
      <c r="DB138" s="190"/>
      <c r="DC138" s="190"/>
      <c r="DD138" s="190"/>
      <c r="DE138" s="190"/>
      <c r="DF138" s="190"/>
      <c r="DG138" s="190"/>
      <c r="DH138" s="190"/>
      <c r="DI138" s="190"/>
      <c r="DJ138" s="190"/>
      <c r="DK138" s="190"/>
      <c r="DL138" s="190"/>
      <c r="DM138" s="190"/>
      <c r="DN138" s="190"/>
      <c r="DO138" s="190"/>
      <c r="DP138" s="190"/>
      <c r="DQ138" s="190"/>
      <c r="DR138" s="190"/>
      <c r="DS138" s="190"/>
      <c r="DT138" s="190"/>
      <c r="DU138" s="190"/>
      <c r="DV138" s="190"/>
      <c r="DW138" s="190"/>
      <c r="DX138" s="190"/>
      <c r="DY138" s="190"/>
      <c r="DZ138" s="190"/>
      <c r="EA138" s="190"/>
      <c r="EB138" s="190"/>
      <c r="EC138" s="190"/>
      <c r="ED138" s="190"/>
      <c r="EE138" s="190"/>
      <c r="EF138" s="190"/>
    </row>
    <row r="139" spans="1:136" s="72" customFormat="1" ht="15">
      <c r="A139" s="230"/>
      <c r="B139" s="179"/>
      <c r="C139" s="179">
        <v>422</v>
      </c>
      <c r="D139" s="565" t="s">
        <v>11</v>
      </c>
      <c r="E139" s="565"/>
      <c r="F139" s="565"/>
      <c r="G139" s="566"/>
      <c r="H139" s="76">
        <f>SUM(I139:S139)</f>
        <v>0</v>
      </c>
      <c r="I139" s="80"/>
      <c r="J139" s="94"/>
      <c r="K139" s="82"/>
      <c r="L139" s="302"/>
      <c r="M139" s="118"/>
      <c r="N139" s="81"/>
      <c r="O139" s="81"/>
      <c r="P139" s="81"/>
      <c r="Q139" s="81"/>
      <c r="R139" s="81"/>
      <c r="S139" s="82"/>
      <c r="T139" s="28">
        <f>SUM(U139:AE139)</f>
        <v>0</v>
      </c>
      <c r="U139" s="80"/>
      <c r="V139" s="94"/>
      <c r="W139" s="82"/>
      <c r="X139" s="302"/>
      <c r="Y139" s="118"/>
      <c r="Z139" s="81"/>
      <c r="AA139" s="81"/>
      <c r="AB139" s="81"/>
      <c r="AC139" s="81"/>
      <c r="AD139" s="81"/>
      <c r="AE139" s="82"/>
      <c r="AF139" s="109">
        <f>SUM(AG139:AQ139)</f>
        <v>0</v>
      </c>
      <c r="AG139" s="29">
        <f t="shared" ref="AG139" si="673">I139+U139</f>
        <v>0</v>
      </c>
      <c r="AH139" s="92">
        <f t="shared" ref="AH139" si="674">J139+V139</f>
        <v>0</v>
      </c>
      <c r="AI139" s="31">
        <f t="shared" ref="AI139" si="675">K139+W139</f>
        <v>0</v>
      </c>
      <c r="AJ139" s="326">
        <f t="shared" ref="AJ139" si="676">L139+X139</f>
        <v>0</v>
      </c>
      <c r="AK139" s="290">
        <f t="shared" ref="AK139" si="677">M139+Y139</f>
        <v>0</v>
      </c>
      <c r="AL139" s="30">
        <f t="shared" ref="AL139" si="678">N139+Z139</f>
        <v>0</v>
      </c>
      <c r="AM139" s="30">
        <f t="shared" ref="AM139" si="679">O139+AA139</f>
        <v>0</v>
      </c>
      <c r="AN139" s="30">
        <f t="shared" ref="AN139" si="680">P139+AB139</f>
        <v>0</v>
      </c>
      <c r="AO139" s="30">
        <f t="shared" ref="AO139" si="681">Q139+AC139</f>
        <v>0</v>
      </c>
      <c r="AP139" s="30">
        <f t="shared" ref="AP139" si="682">R139+AD139</f>
        <v>0</v>
      </c>
      <c r="AQ139" s="31">
        <f t="shared" ref="AQ139" si="683">S139+AE139</f>
        <v>0</v>
      </c>
      <c r="AR139" s="206"/>
      <c r="AS139" s="89"/>
      <c r="AT139" s="388"/>
      <c r="AU139" s="388"/>
      <c r="AV139" s="388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272" customFormat="1" ht="12.75" customHeight="1">
      <c r="A140" s="270"/>
      <c r="B140" s="271"/>
      <c r="D140" s="273"/>
      <c r="E140" s="273"/>
      <c r="F140" s="273"/>
      <c r="G140" s="273"/>
      <c r="I140" s="586"/>
      <c r="J140" s="586"/>
      <c r="K140" s="586"/>
      <c r="L140" s="586"/>
      <c r="M140" s="586"/>
      <c r="N140" s="586"/>
      <c r="O140" s="586"/>
      <c r="P140" s="586"/>
      <c r="Q140" s="586"/>
      <c r="R140" s="586"/>
      <c r="S140" s="586"/>
      <c r="T140" s="391"/>
      <c r="U140" s="586"/>
      <c r="V140" s="586"/>
      <c r="W140" s="586"/>
      <c r="X140" s="586"/>
      <c r="Y140" s="586"/>
      <c r="Z140" s="586"/>
      <c r="AA140" s="586"/>
      <c r="AB140" s="586"/>
      <c r="AC140" s="586"/>
      <c r="AD140" s="586"/>
      <c r="AE140" s="586"/>
      <c r="AF140" s="276"/>
      <c r="AG140" s="588"/>
      <c r="AH140" s="588"/>
      <c r="AI140" s="588"/>
      <c r="AJ140" s="588"/>
      <c r="AK140" s="588"/>
      <c r="AL140" s="588"/>
      <c r="AM140" s="588"/>
      <c r="AN140" s="588"/>
      <c r="AO140" s="588"/>
      <c r="AP140" s="588"/>
      <c r="AQ140" s="589"/>
      <c r="AR140" s="274"/>
      <c r="AS140" s="310"/>
      <c r="AT140" s="310"/>
      <c r="AU140" s="310"/>
      <c r="AV140" s="310"/>
      <c r="AW140" s="275"/>
      <c r="AX140" s="275"/>
      <c r="AY140" s="275"/>
      <c r="AZ140" s="275"/>
      <c r="BA140" s="275"/>
      <c r="BB140" s="275"/>
      <c r="BC140" s="275"/>
      <c r="BD140" s="275"/>
      <c r="BE140" s="275"/>
      <c r="BF140" s="275"/>
      <c r="BG140" s="275"/>
      <c r="BH140" s="275"/>
      <c r="BI140" s="275"/>
      <c r="BJ140" s="275"/>
      <c r="BK140" s="275"/>
      <c r="BL140" s="275"/>
      <c r="BM140" s="275"/>
      <c r="BN140" s="275"/>
      <c r="BO140" s="275"/>
      <c r="BP140" s="276"/>
      <c r="BQ140" s="276"/>
      <c r="BR140" s="276"/>
      <c r="BS140" s="276"/>
      <c r="BT140" s="276"/>
      <c r="BU140" s="276"/>
      <c r="BV140" s="276"/>
      <c r="BW140" s="276"/>
      <c r="BX140" s="276"/>
      <c r="BY140" s="276"/>
      <c r="BZ140" s="276"/>
      <c r="CA140" s="276"/>
      <c r="CB140" s="276"/>
      <c r="CC140" s="276"/>
      <c r="CD140" s="276"/>
      <c r="CE140" s="276"/>
      <c r="CF140" s="276"/>
      <c r="CG140" s="276"/>
      <c r="CH140" s="276"/>
      <c r="CI140" s="276"/>
      <c r="CJ140" s="276"/>
      <c r="CK140" s="276"/>
      <c r="CL140" s="276"/>
      <c r="CM140" s="276"/>
      <c r="CN140" s="276"/>
      <c r="CO140" s="276"/>
      <c r="CP140" s="276"/>
      <c r="CQ140" s="276"/>
      <c r="CR140" s="276"/>
      <c r="CS140" s="276"/>
      <c r="CT140" s="276"/>
      <c r="CU140" s="276"/>
      <c r="CV140" s="276"/>
      <c r="CW140" s="276"/>
      <c r="CX140" s="276"/>
      <c r="CY140" s="276"/>
      <c r="CZ140" s="276"/>
      <c r="DA140" s="276"/>
      <c r="DB140" s="276"/>
      <c r="DC140" s="276"/>
      <c r="DD140" s="276"/>
      <c r="DE140" s="276"/>
      <c r="DF140" s="276"/>
      <c r="DG140" s="276"/>
      <c r="DH140" s="276"/>
      <c r="DI140" s="276"/>
      <c r="DJ140" s="276"/>
      <c r="DK140" s="276"/>
      <c r="DL140" s="276"/>
      <c r="DM140" s="276"/>
      <c r="DN140" s="276"/>
      <c r="DO140" s="276"/>
      <c r="DP140" s="276"/>
      <c r="DQ140" s="276"/>
      <c r="DR140" s="276"/>
      <c r="DS140" s="276"/>
      <c r="DT140" s="276"/>
      <c r="DU140" s="276"/>
      <c r="DV140" s="276"/>
      <c r="DW140" s="276"/>
      <c r="DX140" s="276"/>
      <c r="DY140" s="276"/>
      <c r="DZ140" s="276"/>
      <c r="EA140" s="276"/>
      <c r="EB140" s="276"/>
      <c r="EC140" s="276"/>
      <c r="ED140" s="276"/>
      <c r="EE140" s="276"/>
      <c r="EF140" s="276"/>
    </row>
    <row r="141" spans="1:136" s="62" customFormat="1" ht="10.5" customHeight="1">
      <c r="A141" s="232"/>
      <c r="B141" s="87"/>
      <c r="C141" s="87"/>
      <c r="D141" s="88"/>
      <c r="E141" s="88"/>
      <c r="F141" s="88"/>
      <c r="G141" s="88"/>
      <c r="H141" s="91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1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1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125"/>
      <c r="AR141" s="206"/>
      <c r="AS141" s="637"/>
      <c r="AT141" s="637"/>
      <c r="AU141" s="637"/>
      <c r="AV141" s="63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</row>
    <row r="142" spans="1:136" s="74" customFormat="1" ht="25.9" customHeight="1">
      <c r="A142" s="576" t="s">
        <v>292</v>
      </c>
      <c r="B142" s="577"/>
      <c r="C142" s="577"/>
      <c r="D142" s="569" t="s">
        <v>293</v>
      </c>
      <c r="E142" s="569"/>
      <c r="F142" s="569"/>
      <c r="G142" s="570"/>
      <c r="H142" s="83">
        <f>SUM(I142:S142)</f>
        <v>0</v>
      </c>
      <c r="I142" s="84">
        <f>I143</f>
        <v>0</v>
      </c>
      <c r="J142" s="285">
        <f>J143</f>
        <v>0</v>
      </c>
      <c r="K142" s="86">
        <f t="shared" ref="K142:AI143" si="684">K143</f>
        <v>0</v>
      </c>
      <c r="L142" s="300">
        <f t="shared" si="684"/>
        <v>0</v>
      </c>
      <c r="M142" s="120">
        <f t="shared" si="684"/>
        <v>0</v>
      </c>
      <c r="N142" s="85">
        <f t="shared" si="684"/>
        <v>0</v>
      </c>
      <c r="O142" s="85">
        <f t="shared" si="684"/>
        <v>0</v>
      </c>
      <c r="P142" s="85">
        <f t="shared" si="684"/>
        <v>0</v>
      </c>
      <c r="Q142" s="85">
        <f t="shared" si="684"/>
        <v>0</v>
      </c>
      <c r="R142" s="85">
        <f t="shared" si="684"/>
        <v>0</v>
      </c>
      <c r="S142" s="86">
        <f t="shared" si="684"/>
        <v>0</v>
      </c>
      <c r="T142" s="245">
        <f>SUM(U142:AE142)</f>
        <v>0</v>
      </c>
      <c r="U142" s="84">
        <f>U143</f>
        <v>0</v>
      </c>
      <c r="V142" s="285">
        <f>V143</f>
        <v>0</v>
      </c>
      <c r="W142" s="86">
        <f t="shared" si="684"/>
        <v>0</v>
      </c>
      <c r="X142" s="300">
        <f t="shared" si="684"/>
        <v>0</v>
      </c>
      <c r="Y142" s="120">
        <f t="shared" si="684"/>
        <v>0</v>
      </c>
      <c r="Z142" s="85">
        <f t="shared" si="684"/>
        <v>0</v>
      </c>
      <c r="AA142" s="85">
        <f t="shared" si="684"/>
        <v>0</v>
      </c>
      <c r="AB142" s="85">
        <f t="shared" si="684"/>
        <v>0</v>
      </c>
      <c r="AC142" s="85">
        <f t="shared" si="684"/>
        <v>0</v>
      </c>
      <c r="AD142" s="85">
        <f t="shared" si="684"/>
        <v>0</v>
      </c>
      <c r="AE142" s="86">
        <f t="shared" si="684"/>
        <v>0</v>
      </c>
      <c r="AF142" s="261">
        <f>SUM(AG142:AQ142)</f>
        <v>0</v>
      </c>
      <c r="AG142" s="468">
        <f>AG143</f>
        <v>0</v>
      </c>
      <c r="AH142" s="469">
        <f>AH143</f>
        <v>0</v>
      </c>
      <c r="AI142" s="470">
        <f t="shared" si="684"/>
        <v>0</v>
      </c>
      <c r="AJ142" s="471">
        <f t="shared" ref="AI142:AQ143" si="685">AJ143</f>
        <v>0</v>
      </c>
      <c r="AK142" s="472">
        <f t="shared" si="685"/>
        <v>0</v>
      </c>
      <c r="AL142" s="473">
        <f t="shared" si="685"/>
        <v>0</v>
      </c>
      <c r="AM142" s="473">
        <f t="shared" si="685"/>
        <v>0</v>
      </c>
      <c r="AN142" s="473">
        <f t="shared" si="685"/>
        <v>0</v>
      </c>
      <c r="AO142" s="473">
        <f t="shared" si="685"/>
        <v>0</v>
      </c>
      <c r="AP142" s="473">
        <f t="shared" si="685"/>
        <v>0</v>
      </c>
      <c r="AQ142" s="470">
        <f t="shared" si="685"/>
        <v>0</v>
      </c>
      <c r="AR142" s="206"/>
      <c r="AS142" s="124"/>
      <c r="AT142" s="196"/>
      <c r="AU142" s="196"/>
      <c r="AV142" s="196"/>
      <c r="AW142" s="193"/>
      <c r="AX142" s="193"/>
      <c r="AY142" s="193"/>
      <c r="AZ142" s="193"/>
      <c r="BA142" s="193"/>
      <c r="BB142" s="193"/>
      <c r="BC142" s="193"/>
      <c r="BD142" s="193"/>
      <c r="BE142" s="193"/>
      <c r="BF142" s="193"/>
      <c r="BG142" s="193"/>
      <c r="BH142" s="193"/>
      <c r="BI142" s="193"/>
      <c r="BJ142" s="193"/>
      <c r="BK142" s="193"/>
      <c r="BL142" s="193"/>
      <c r="BM142" s="193"/>
      <c r="BN142" s="193"/>
      <c r="BO142" s="193"/>
      <c r="BP142" s="192"/>
      <c r="BQ142" s="192"/>
      <c r="BR142" s="192"/>
      <c r="BS142" s="192"/>
      <c r="BT142" s="192"/>
      <c r="BU142" s="192"/>
      <c r="BV142" s="192"/>
      <c r="BW142" s="192"/>
      <c r="BX142" s="192"/>
      <c r="BY142" s="192"/>
      <c r="BZ142" s="192"/>
      <c r="CA142" s="192"/>
      <c r="CB142" s="192"/>
      <c r="CC142" s="192"/>
      <c r="CD142" s="192"/>
      <c r="CE142" s="192"/>
      <c r="CF142" s="192"/>
      <c r="CG142" s="192"/>
      <c r="CH142" s="192"/>
      <c r="CI142" s="192"/>
      <c r="CJ142" s="192"/>
      <c r="CK142" s="192"/>
      <c r="CL142" s="192"/>
      <c r="CM142" s="192"/>
      <c r="CN142" s="192"/>
      <c r="CO142" s="192"/>
      <c r="CP142" s="192"/>
      <c r="CQ142" s="192"/>
      <c r="CR142" s="192"/>
      <c r="CS142" s="192"/>
      <c r="CT142" s="192"/>
      <c r="CU142" s="192"/>
      <c r="CV142" s="192"/>
      <c r="CW142" s="192"/>
      <c r="CX142" s="192"/>
      <c r="CY142" s="192"/>
      <c r="CZ142" s="192"/>
      <c r="DA142" s="192"/>
      <c r="DB142" s="192"/>
      <c r="DC142" s="192"/>
      <c r="DD142" s="192"/>
      <c r="DE142" s="192"/>
      <c r="DF142" s="192"/>
      <c r="DG142" s="192"/>
      <c r="DH142" s="192"/>
      <c r="DI142" s="192"/>
      <c r="DJ142" s="192"/>
      <c r="DK142" s="192"/>
      <c r="DL142" s="192"/>
      <c r="DM142" s="192"/>
      <c r="DN142" s="192"/>
      <c r="DO142" s="192"/>
      <c r="DP142" s="192"/>
      <c r="DQ142" s="192"/>
      <c r="DR142" s="192"/>
      <c r="DS142" s="192"/>
      <c r="DT142" s="192"/>
      <c r="DU142" s="192"/>
      <c r="DV142" s="192"/>
      <c r="DW142" s="192"/>
      <c r="DX142" s="192"/>
      <c r="DY142" s="192"/>
      <c r="DZ142" s="192"/>
      <c r="EA142" s="192"/>
      <c r="EB142" s="192"/>
      <c r="EC142" s="192"/>
      <c r="ED142" s="192"/>
      <c r="EE142" s="192"/>
      <c r="EF142" s="192"/>
    </row>
    <row r="143" spans="1:136" s="74" customFormat="1" ht="15.75" customHeight="1">
      <c r="A143" s="436">
        <v>3</v>
      </c>
      <c r="B143" s="68"/>
      <c r="C143" s="90"/>
      <c r="D143" s="630" t="s">
        <v>16</v>
      </c>
      <c r="E143" s="630"/>
      <c r="F143" s="630"/>
      <c r="G143" s="631"/>
      <c r="H143" s="75">
        <f t="shared" ref="H143:H146" si="686">SUM(I143:S143)</f>
        <v>0</v>
      </c>
      <c r="I143" s="77">
        <f>I144</f>
        <v>0</v>
      </c>
      <c r="J143" s="61">
        <f>J144</f>
        <v>0</v>
      </c>
      <c r="K143" s="79">
        <f t="shared" si="684"/>
        <v>0</v>
      </c>
      <c r="L143" s="301">
        <f t="shared" si="684"/>
        <v>0</v>
      </c>
      <c r="M143" s="95">
        <f t="shared" si="684"/>
        <v>0</v>
      </c>
      <c r="N143" s="78">
        <f t="shared" si="684"/>
        <v>0</v>
      </c>
      <c r="O143" s="78">
        <f t="shared" si="684"/>
        <v>0</v>
      </c>
      <c r="P143" s="78">
        <f t="shared" si="684"/>
        <v>0</v>
      </c>
      <c r="Q143" s="78">
        <f t="shared" si="684"/>
        <v>0</v>
      </c>
      <c r="R143" s="78">
        <f t="shared" si="684"/>
        <v>0</v>
      </c>
      <c r="S143" s="79">
        <f t="shared" si="684"/>
        <v>0</v>
      </c>
      <c r="T143" s="237">
        <f t="shared" ref="T143:T146" si="687">SUM(U143:AE143)</f>
        <v>0</v>
      </c>
      <c r="U143" s="77">
        <f>U144</f>
        <v>0</v>
      </c>
      <c r="V143" s="61">
        <f>V144</f>
        <v>0</v>
      </c>
      <c r="W143" s="79">
        <f t="shared" si="684"/>
        <v>0</v>
      </c>
      <c r="X143" s="301">
        <f t="shared" si="684"/>
        <v>0</v>
      </c>
      <c r="Y143" s="95">
        <f t="shared" si="684"/>
        <v>0</v>
      </c>
      <c r="Z143" s="78">
        <f t="shared" si="684"/>
        <v>0</v>
      </c>
      <c r="AA143" s="78">
        <f t="shared" si="684"/>
        <v>0</v>
      </c>
      <c r="AB143" s="78">
        <f t="shared" si="684"/>
        <v>0</v>
      </c>
      <c r="AC143" s="78">
        <f t="shared" si="684"/>
        <v>0</v>
      </c>
      <c r="AD143" s="78">
        <f t="shared" si="684"/>
        <v>0</v>
      </c>
      <c r="AE143" s="79">
        <f t="shared" si="684"/>
        <v>0</v>
      </c>
      <c r="AF143" s="262">
        <f t="shared" ref="AF143:AF146" si="688">SUM(AG143:AQ143)</f>
        <v>0</v>
      </c>
      <c r="AG143" s="315">
        <f>AG144</f>
        <v>0</v>
      </c>
      <c r="AH143" s="263">
        <f>AH144</f>
        <v>0</v>
      </c>
      <c r="AI143" s="239">
        <f t="shared" si="685"/>
        <v>0</v>
      </c>
      <c r="AJ143" s="303">
        <f t="shared" si="685"/>
        <v>0</v>
      </c>
      <c r="AK143" s="240">
        <f t="shared" si="685"/>
        <v>0</v>
      </c>
      <c r="AL143" s="241">
        <f t="shared" si="685"/>
        <v>0</v>
      </c>
      <c r="AM143" s="241">
        <f t="shared" si="685"/>
        <v>0</v>
      </c>
      <c r="AN143" s="241">
        <f t="shared" si="685"/>
        <v>0</v>
      </c>
      <c r="AO143" s="241">
        <f t="shared" si="685"/>
        <v>0</v>
      </c>
      <c r="AP143" s="241">
        <f t="shared" si="685"/>
        <v>0</v>
      </c>
      <c r="AQ143" s="239">
        <f t="shared" si="685"/>
        <v>0</v>
      </c>
      <c r="AR143" s="206"/>
      <c r="AS143" s="89"/>
      <c r="AT143" s="388"/>
      <c r="AU143" s="388"/>
      <c r="AV143" s="388"/>
      <c r="AW143" s="192"/>
      <c r="AX143" s="192"/>
      <c r="AY143" s="192"/>
      <c r="AZ143" s="192"/>
      <c r="BA143" s="192"/>
      <c r="BB143" s="192"/>
      <c r="BC143" s="192"/>
      <c r="BD143" s="192"/>
      <c r="BE143" s="192"/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2"/>
      <c r="BR143" s="192"/>
      <c r="BS143" s="192"/>
      <c r="BT143" s="192"/>
      <c r="BU143" s="192"/>
      <c r="BV143" s="192"/>
      <c r="BW143" s="192"/>
      <c r="BX143" s="192"/>
      <c r="BY143" s="192"/>
      <c r="BZ143" s="192"/>
      <c r="CA143" s="192"/>
      <c r="CB143" s="192"/>
      <c r="CC143" s="192"/>
      <c r="CD143" s="192"/>
      <c r="CE143" s="192"/>
      <c r="CF143" s="192"/>
      <c r="CG143" s="192"/>
      <c r="CH143" s="192"/>
      <c r="CI143" s="192"/>
      <c r="CJ143" s="192"/>
      <c r="CK143" s="192"/>
      <c r="CL143" s="192"/>
      <c r="CM143" s="192"/>
      <c r="CN143" s="192"/>
      <c r="CO143" s="192"/>
      <c r="CP143" s="192"/>
      <c r="CQ143" s="192"/>
      <c r="CR143" s="192"/>
      <c r="CS143" s="192"/>
      <c r="CT143" s="192"/>
      <c r="CU143" s="192"/>
      <c r="CV143" s="192"/>
      <c r="CW143" s="192"/>
      <c r="CX143" s="192"/>
      <c r="CY143" s="192"/>
      <c r="CZ143" s="192"/>
      <c r="DA143" s="192"/>
      <c r="DB143" s="192"/>
      <c r="DC143" s="192"/>
      <c r="DD143" s="192"/>
      <c r="DE143" s="192"/>
      <c r="DF143" s="192"/>
      <c r="DG143" s="192"/>
      <c r="DH143" s="192"/>
      <c r="DI143" s="192"/>
      <c r="DJ143" s="192"/>
      <c r="DK143" s="192"/>
      <c r="DL143" s="192"/>
      <c r="DM143" s="192"/>
      <c r="DN143" s="192"/>
      <c r="DO143" s="192"/>
      <c r="DP143" s="192"/>
      <c r="DQ143" s="192"/>
      <c r="DR143" s="192"/>
      <c r="DS143" s="192"/>
      <c r="DT143" s="192"/>
      <c r="DU143" s="192"/>
      <c r="DV143" s="192"/>
      <c r="DW143" s="192"/>
      <c r="DX143" s="192"/>
      <c r="DY143" s="192"/>
      <c r="DZ143" s="192"/>
      <c r="EA143" s="192"/>
      <c r="EB143" s="192"/>
      <c r="EC143" s="192"/>
      <c r="ED143" s="192"/>
      <c r="EE143" s="192"/>
      <c r="EF143" s="192"/>
    </row>
    <row r="144" spans="1:136" s="73" customFormat="1" ht="15.75" customHeight="1">
      <c r="A144" s="561">
        <v>32</v>
      </c>
      <c r="B144" s="562"/>
      <c r="C144" s="90"/>
      <c r="D144" s="563" t="s">
        <v>4</v>
      </c>
      <c r="E144" s="563"/>
      <c r="F144" s="563"/>
      <c r="G144" s="564"/>
      <c r="H144" s="75">
        <f t="shared" si="686"/>
        <v>0</v>
      </c>
      <c r="I144" s="77">
        <f>SUM(I145:I148)</f>
        <v>0</v>
      </c>
      <c r="J144" s="61">
        <f>SUM(J145:J148)</f>
        <v>0</v>
      </c>
      <c r="K144" s="79">
        <f>SUM(K145:K148)</f>
        <v>0</v>
      </c>
      <c r="L144" s="301">
        <f t="shared" ref="L144:S144" si="689">SUM(L145:L148)</f>
        <v>0</v>
      </c>
      <c r="M144" s="95">
        <f t="shared" si="689"/>
        <v>0</v>
      </c>
      <c r="N144" s="78">
        <f t="shared" si="689"/>
        <v>0</v>
      </c>
      <c r="O144" s="78">
        <f t="shared" ref="O144" si="690">SUM(O145:O148)</f>
        <v>0</v>
      </c>
      <c r="P144" s="78">
        <f t="shared" si="689"/>
        <v>0</v>
      </c>
      <c r="Q144" s="78">
        <f t="shared" si="689"/>
        <v>0</v>
      </c>
      <c r="R144" s="78">
        <f t="shared" si="689"/>
        <v>0</v>
      </c>
      <c r="S144" s="79">
        <f t="shared" si="689"/>
        <v>0</v>
      </c>
      <c r="T144" s="237">
        <f t="shared" si="687"/>
        <v>0</v>
      </c>
      <c r="U144" s="77">
        <f>SUM(U145:U148)</f>
        <v>0</v>
      </c>
      <c r="V144" s="61">
        <f>SUM(V145:V148)</f>
        <v>0</v>
      </c>
      <c r="W144" s="79">
        <f t="shared" ref="W144:AE144" si="691">SUM(W145:W148)</f>
        <v>0</v>
      </c>
      <c r="X144" s="301">
        <f t="shared" si="691"/>
        <v>0</v>
      </c>
      <c r="Y144" s="95">
        <f t="shared" si="691"/>
        <v>0</v>
      </c>
      <c r="Z144" s="78">
        <f t="shared" si="691"/>
        <v>0</v>
      </c>
      <c r="AA144" s="78">
        <f t="shared" ref="AA144" si="692">SUM(AA145:AA148)</f>
        <v>0</v>
      </c>
      <c r="AB144" s="78">
        <f t="shared" si="691"/>
        <v>0</v>
      </c>
      <c r="AC144" s="78">
        <f t="shared" si="691"/>
        <v>0</v>
      </c>
      <c r="AD144" s="78">
        <f t="shared" si="691"/>
        <v>0</v>
      </c>
      <c r="AE144" s="79">
        <f t="shared" si="691"/>
        <v>0</v>
      </c>
      <c r="AF144" s="262">
        <f t="shared" si="688"/>
        <v>0</v>
      </c>
      <c r="AG144" s="315">
        <f>SUM(AG145:AG148)</f>
        <v>0</v>
      </c>
      <c r="AH144" s="263">
        <f>SUM(AH145:AH148)</f>
        <v>0</v>
      </c>
      <c r="AI144" s="239">
        <f t="shared" ref="AI144:AQ144" si="693">SUM(AI145:AI148)</f>
        <v>0</v>
      </c>
      <c r="AJ144" s="303">
        <f t="shared" si="693"/>
        <v>0</v>
      </c>
      <c r="AK144" s="240">
        <f t="shared" si="693"/>
        <v>0</v>
      </c>
      <c r="AL144" s="241">
        <f t="shared" si="693"/>
        <v>0</v>
      </c>
      <c r="AM144" s="241">
        <f t="shared" ref="AM144" si="694">SUM(AM145:AM148)</f>
        <v>0</v>
      </c>
      <c r="AN144" s="241">
        <f t="shared" si="693"/>
        <v>0</v>
      </c>
      <c r="AO144" s="241">
        <f t="shared" si="693"/>
        <v>0</v>
      </c>
      <c r="AP144" s="241">
        <f t="shared" si="693"/>
        <v>0</v>
      </c>
      <c r="AQ144" s="239">
        <f t="shared" si="693"/>
        <v>0</v>
      </c>
      <c r="AR144" s="206"/>
      <c r="AS144" s="89"/>
      <c r="AT144" s="388"/>
      <c r="AU144" s="388"/>
      <c r="AV144" s="388"/>
      <c r="AW144" s="190"/>
      <c r="AX144" s="190"/>
      <c r="AY144" s="190"/>
      <c r="AZ144" s="190"/>
      <c r="BA144" s="190"/>
      <c r="BB144" s="190"/>
      <c r="BC144" s="190"/>
      <c r="BD144" s="190"/>
      <c r="BE144" s="190"/>
      <c r="BF144" s="190"/>
      <c r="BG144" s="190"/>
      <c r="BH144" s="190"/>
      <c r="BI144" s="190"/>
      <c r="BJ144" s="190"/>
      <c r="BK144" s="190"/>
      <c r="BL144" s="190"/>
      <c r="BM144" s="190"/>
      <c r="BN144" s="190"/>
      <c r="BO144" s="190"/>
      <c r="BP144" s="190"/>
      <c r="BQ144" s="190"/>
      <c r="BR144" s="190"/>
      <c r="BS144" s="190"/>
      <c r="BT144" s="190"/>
      <c r="BU144" s="190"/>
      <c r="BV144" s="190"/>
      <c r="BW144" s="190"/>
      <c r="BX144" s="190"/>
      <c r="BY144" s="190"/>
      <c r="BZ144" s="190"/>
      <c r="CA144" s="190"/>
      <c r="CB144" s="190"/>
      <c r="CC144" s="190"/>
      <c r="CD144" s="190"/>
      <c r="CE144" s="190"/>
      <c r="CF144" s="190"/>
      <c r="CG144" s="190"/>
      <c r="CH144" s="190"/>
      <c r="CI144" s="190"/>
      <c r="CJ144" s="190"/>
      <c r="CK144" s="190"/>
      <c r="CL144" s="190"/>
      <c r="CM144" s="190"/>
      <c r="CN144" s="190"/>
      <c r="CO144" s="190"/>
      <c r="CP144" s="190"/>
      <c r="CQ144" s="190"/>
      <c r="CR144" s="190"/>
      <c r="CS144" s="190"/>
      <c r="CT144" s="190"/>
      <c r="CU144" s="190"/>
      <c r="CV144" s="190"/>
      <c r="CW144" s="190"/>
      <c r="CX144" s="190"/>
      <c r="CY144" s="190"/>
      <c r="CZ144" s="190"/>
      <c r="DA144" s="190"/>
      <c r="DB144" s="190"/>
      <c r="DC144" s="190"/>
      <c r="DD144" s="190"/>
      <c r="DE144" s="190"/>
      <c r="DF144" s="190"/>
      <c r="DG144" s="190"/>
      <c r="DH144" s="190"/>
      <c r="DI144" s="190"/>
      <c r="DJ144" s="190"/>
      <c r="DK144" s="190"/>
      <c r="DL144" s="190"/>
      <c r="DM144" s="190"/>
      <c r="DN144" s="190"/>
      <c r="DO144" s="190"/>
      <c r="DP144" s="190"/>
      <c r="DQ144" s="190"/>
      <c r="DR144" s="190"/>
      <c r="DS144" s="190"/>
      <c r="DT144" s="190"/>
      <c r="DU144" s="190"/>
      <c r="DV144" s="190"/>
      <c r="DW144" s="190"/>
      <c r="DX144" s="190"/>
      <c r="DY144" s="190"/>
      <c r="DZ144" s="190"/>
      <c r="EA144" s="190"/>
      <c r="EB144" s="190"/>
      <c r="EC144" s="190"/>
      <c r="ED144" s="190"/>
      <c r="EE144" s="190"/>
      <c r="EF144" s="190"/>
    </row>
    <row r="145" spans="1:136" s="72" customFormat="1" ht="15.75" customHeight="1">
      <c r="A145" s="230"/>
      <c r="B145" s="179"/>
      <c r="C145" s="179">
        <v>321</v>
      </c>
      <c r="D145" s="565" t="s">
        <v>5</v>
      </c>
      <c r="E145" s="565"/>
      <c r="F145" s="565"/>
      <c r="G145" s="566"/>
      <c r="H145" s="76">
        <f t="shared" si="686"/>
        <v>0</v>
      </c>
      <c r="I145" s="80"/>
      <c r="J145" s="94"/>
      <c r="K145" s="82"/>
      <c r="L145" s="302"/>
      <c r="M145" s="118"/>
      <c r="N145" s="81"/>
      <c r="O145" s="81"/>
      <c r="P145" s="81"/>
      <c r="Q145" s="81"/>
      <c r="R145" s="81"/>
      <c r="S145" s="82"/>
      <c r="T145" s="28">
        <f t="shared" si="687"/>
        <v>0</v>
      </c>
      <c r="U145" s="80"/>
      <c r="V145" s="94"/>
      <c r="W145" s="82"/>
      <c r="X145" s="302"/>
      <c r="Y145" s="118"/>
      <c r="Z145" s="81"/>
      <c r="AA145" s="81"/>
      <c r="AB145" s="81"/>
      <c r="AC145" s="81"/>
      <c r="AD145" s="81"/>
      <c r="AE145" s="82"/>
      <c r="AF145" s="109">
        <f t="shared" si="688"/>
        <v>0</v>
      </c>
      <c r="AG145" s="29">
        <f t="shared" ref="AG145:AG148" si="695">I145+U145</f>
        <v>0</v>
      </c>
      <c r="AH145" s="92">
        <f t="shared" ref="AH145:AH148" si="696">J145+V145</f>
        <v>0</v>
      </c>
      <c r="AI145" s="31">
        <f t="shared" ref="AI145:AI148" si="697">K145+W145</f>
        <v>0</v>
      </c>
      <c r="AJ145" s="326">
        <f t="shared" ref="AJ145:AJ148" si="698">L145+X145</f>
        <v>0</v>
      </c>
      <c r="AK145" s="290">
        <f t="shared" ref="AK145:AK148" si="699">M145+Y145</f>
        <v>0</v>
      </c>
      <c r="AL145" s="30">
        <f t="shared" ref="AL145:AL148" si="700">N145+Z145</f>
        <v>0</v>
      </c>
      <c r="AM145" s="30">
        <f t="shared" ref="AM145:AM148" si="701">O145+AA145</f>
        <v>0</v>
      </c>
      <c r="AN145" s="30">
        <f t="shared" ref="AN145:AN148" si="702">P145+AB145</f>
        <v>0</v>
      </c>
      <c r="AO145" s="30">
        <f t="shared" ref="AO145:AO148" si="703">Q145+AC145</f>
        <v>0</v>
      </c>
      <c r="AP145" s="30">
        <f t="shared" ref="AP145:AP148" si="704">R145+AD145</f>
        <v>0</v>
      </c>
      <c r="AQ145" s="31">
        <f t="shared" ref="AQ145:AQ148" si="705">S145+AE145</f>
        <v>0</v>
      </c>
      <c r="AR145" s="206"/>
      <c r="AS145" s="89"/>
      <c r="AT145" s="388"/>
      <c r="AU145" s="388"/>
      <c r="AV145" s="388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/>
      <c r="DF145" s="89"/>
      <c r="DG145" s="89"/>
      <c r="DH145" s="89"/>
      <c r="DI145" s="89"/>
      <c r="DJ145" s="89"/>
      <c r="DK145" s="89"/>
      <c r="DL145" s="89"/>
      <c r="DM145" s="89"/>
      <c r="DN145" s="89"/>
      <c r="DO145" s="89"/>
      <c r="DP145" s="89"/>
      <c r="DQ145" s="89"/>
      <c r="DR145" s="89"/>
      <c r="DS145" s="89"/>
      <c r="DT145" s="89"/>
      <c r="DU145" s="89"/>
      <c r="DV145" s="89"/>
      <c r="DW145" s="89"/>
      <c r="DX145" s="89"/>
      <c r="DY145" s="89"/>
      <c r="DZ145" s="89"/>
      <c r="EA145" s="89"/>
      <c r="EB145" s="89"/>
      <c r="EC145" s="89"/>
      <c r="ED145" s="89"/>
      <c r="EE145" s="89"/>
      <c r="EF145" s="89"/>
    </row>
    <row r="146" spans="1:136" s="72" customFormat="1" ht="15.75" customHeight="1">
      <c r="A146" s="230"/>
      <c r="B146" s="179"/>
      <c r="C146" s="179">
        <v>322</v>
      </c>
      <c r="D146" s="565" t="s">
        <v>6</v>
      </c>
      <c r="E146" s="565"/>
      <c r="F146" s="565"/>
      <c r="G146" s="566"/>
      <c r="H146" s="76">
        <f t="shared" si="686"/>
        <v>0</v>
      </c>
      <c r="I146" s="80"/>
      <c r="J146" s="94"/>
      <c r="K146" s="82"/>
      <c r="L146" s="302"/>
      <c r="M146" s="118"/>
      <c r="N146" s="81"/>
      <c r="O146" s="81"/>
      <c r="P146" s="81"/>
      <c r="Q146" s="81"/>
      <c r="R146" s="81"/>
      <c r="S146" s="82"/>
      <c r="T146" s="28">
        <f t="shared" si="687"/>
        <v>0</v>
      </c>
      <c r="U146" s="80"/>
      <c r="V146" s="94"/>
      <c r="W146" s="82"/>
      <c r="X146" s="302"/>
      <c r="Y146" s="118"/>
      <c r="Z146" s="81"/>
      <c r="AA146" s="81"/>
      <c r="AB146" s="81"/>
      <c r="AC146" s="81"/>
      <c r="AD146" s="81"/>
      <c r="AE146" s="82"/>
      <c r="AF146" s="109">
        <f t="shared" si="688"/>
        <v>0</v>
      </c>
      <c r="AG146" s="29">
        <f t="shared" si="695"/>
        <v>0</v>
      </c>
      <c r="AH146" s="92">
        <f t="shared" si="696"/>
        <v>0</v>
      </c>
      <c r="AI146" s="31">
        <f t="shared" si="697"/>
        <v>0</v>
      </c>
      <c r="AJ146" s="326">
        <f t="shared" si="698"/>
        <v>0</v>
      </c>
      <c r="AK146" s="290">
        <f t="shared" si="699"/>
        <v>0</v>
      </c>
      <c r="AL146" s="30">
        <f t="shared" si="700"/>
        <v>0</v>
      </c>
      <c r="AM146" s="30">
        <f t="shared" si="701"/>
        <v>0</v>
      </c>
      <c r="AN146" s="30">
        <f t="shared" si="702"/>
        <v>0</v>
      </c>
      <c r="AO146" s="30">
        <f t="shared" si="703"/>
        <v>0</v>
      </c>
      <c r="AP146" s="30">
        <f t="shared" si="704"/>
        <v>0</v>
      </c>
      <c r="AQ146" s="31">
        <f t="shared" si="705"/>
        <v>0</v>
      </c>
      <c r="AR146" s="206"/>
      <c r="AS146" s="89"/>
      <c r="AT146" s="388"/>
      <c r="AU146" s="388"/>
      <c r="AV146" s="388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  <c r="DO146" s="89"/>
      <c r="DP146" s="89"/>
      <c r="DQ146" s="89"/>
      <c r="DR146" s="89"/>
      <c r="DS146" s="89"/>
      <c r="DT146" s="89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</row>
    <row r="147" spans="1:136" s="72" customFormat="1" ht="15.75" customHeight="1">
      <c r="A147" s="230"/>
      <c r="B147" s="179"/>
      <c r="C147" s="179">
        <v>323</v>
      </c>
      <c r="D147" s="565" t="s">
        <v>7</v>
      </c>
      <c r="E147" s="565"/>
      <c r="F147" s="565"/>
      <c r="G147" s="566"/>
      <c r="H147" s="76">
        <f>SUM(I147:S147)</f>
        <v>0</v>
      </c>
      <c r="I147" s="80"/>
      <c r="J147" s="94"/>
      <c r="K147" s="82"/>
      <c r="L147" s="302"/>
      <c r="M147" s="118"/>
      <c r="N147" s="81"/>
      <c r="O147" s="81"/>
      <c r="P147" s="81"/>
      <c r="Q147" s="81"/>
      <c r="R147" s="81"/>
      <c r="S147" s="82"/>
      <c r="T147" s="28">
        <f>SUM(U147:AE147)</f>
        <v>0</v>
      </c>
      <c r="U147" s="80"/>
      <c r="V147" s="94"/>
      <c r="W147" s="82"/>
      <c r="X147" s="302"/>
      <c r="Y147" s="118"/>
      <c r="Z147" s="81"/>
      <c r="AA147" s="81"/>
      <c r="AB147" s="81"/>
      <c r="AC147" s="81"/>
      <c r="AD147" s="81"/>
      <c r="AE147" s="82"/>
      <c r="AF147" s="109">
        <f>SUM(AG147:AQ147)</f>
        <v>0</v>
      </c>
      <c r="AG147" s="29">
        <f t="shared" si="695"/>
        <v>0</v>
      </c>
      <c r="AH147" s="92">
        <f t="shared" si="696"/>
        <v>0</v>
      </c>
      <c r="AI147" s="31">
        <f t="shared" si="697"/>
        <v>0</v>
      </c>
      <c r="AJ147" s="326">
        <f t="shared" si="698"/>
        <v>0</v>
      </c>
      <c r="AK147" s="290">
        <f t="shared" si="699"/>
        <v>0</v>
      </c>
      <c r="AL147" s="30">
        <f t="shared" si="700"/>
        <v>0</v>
      </c>
      <c r="AM147" s="30">
        <f t="shared" si="701"/>
        <v>0</v>
      </c>
      <c r="AN147" s="30">
        <f t="shared" si="702"/>
        <v>0</v>
      </c>
      <c r="AO147" s="30">
        <f t="shared" si="703"/>
        <v>0</v>
      </c>
      <c r="AP147" s="30">
        <f t="shared" si="704"/>
        <v>0</v>
      </c>
      <c r="AQ147" s="31">
        <f t="shared" si="705"/>
        <v>0</v>
      </c>
      <c r="AR147" s="206"/>
      <c r="AS147" s="190"/>
      <c r="AT147" s="190"/>
      <c r="AU147" s="190"/>
      <c r="AV147" s="190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72" customFormat="1" ht="15.75" customHeight="1">
      <c r="A148" s="230"/>
      <c r="B148" s="179"/>
      <c r="C148" s="179">
        <v>329</v>
      </c>
      <c r="D148" s="565" t="s">
        <v>8</v>
      </c>
      <c r="E148" s="565"/>
      <c r="F148" s="565"/>
      <c r="G148" s="566"/>
      <c r="H148" s="76">
        <f t="shared" ref="H148" si="706">SUM(I148:S148)</f>
        <v>0</v>
      </c>
      <c r="I148" s="80"/>
      <c r="J148" s="94"/>
      <c r="K148" s="82"/>
      <c r="L148" s="302"/>
      <c r="M148" s="118"/>
      <c r="N148" s="81"/>
      <c r="O148" s="81"/>
      <c r="P148" s="81"/>
      <c r="Q148" s="81"/>
      <c r="R148" s="81"/>
      <c r="S148" s="82"/>
      <c r="T148" s="28">
        <f t="shared" ref="T148" si="707">SUM(U148:AE148)</f>
        <v>0</v>
      </c>
      <c r="U148" s="80"/>
      <c r="V148" s="94"/>
      <c r="W148" s="82"/>
      <c r="X148" s="302"/>
      <c r="Y148" s="118"/>
      <c r="Z148" s="81"/>
      <c r="AA148" s="81"/>
      <c r="AB148" s="81"/>
      <c r="AC148" s="81"/>
      <c r="AD148" s="81"/>
      <c r="AE148" s="82"/>
      <c r="AF148" s="109">
        <f t="shared" ref="AF148" si="708">SUM(AG148:AQ148)</f>
        <v>0</v>
      </c>
      <c r="AG148" s="29">
        <f t="shared" si="695"/>
        <v>0</v>
      </c>
      <c r="AH148" s="92">
        <f t="shared" si="696"/>
        <v>0</v>
      </c>
      <c r="AI148" s="31">
        <f t="shared" si="697"/>
        <v>0</v>
      </c>
      <c r="AJ148" s="326">
        <f t="shared" si="698"/>
        <v>0</v>
      </c>
      <c r="AK148" s="290">
        <f t="shared" si="699"/>
        <v>0</v>
      </c>
      <c r="AL148" s="30">
        <f t="shared" si="700"/>
        <v>0</v>
      </c>
      <c r="AM148" s="30">
        <f t="shared" si="701"/>
        <v>0</v>
      </c>
      <c r="AN148" s="30">
        <f t="shared" si="702"/>
        <v>0</v>
      </c>
      <c r="AO148" s="30">
        <f t="shared" si="703"/>
        <v>0</v>
      </c>
      <c r="AP148" s="30">
        <f t="shared" si="704"/>
        <v>0</v>
      </c>
      <c r="AQ148" s="31">
        <f t="shared" si="705"/>
        <v>0</v>
      </c>
      <c r="AR148" s="206"/>
      <c r="AS148" s="190"/>
      <c r="AT148" s="190"/>
      <c r="AU148" s="190"/>
      <c r="AV148" s="190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</row>
    <row r="149" spans="1:136" s="272" customFormat="1" ht="12.75" customHeight="1">
      <c r="A149" s="270"/>
      <c r="B149" s="271"/>
      <c r="D149" s="273"/>
      <c r="E149" s="273"/>
      <c r="F149" s="273"/>
      <c r="G149" s="273"/>
      <c r="I149" s="586"/>
      <c r="J149" s="586"/>
      <c r="K149" s="586"/>
      <c r="L149" s="586"/>
      <c r="M149" s="586"/>
      <c r="N149" s="586"/>
      <c r="O149" s="586"/>
      <c r="P149" s="586"/>
      <c r="Q149" s="586"/>
      <c r="R149" s="586"/>
      <c r="S149" s="586"/>
      <c r="T149" s="391"/>
      <c r="U149" s="586"/>
      <c r="V149" s="586"/>
      <c r="W149" s="586"/>
      <c r="X149" s="586"/>
      <c r="Y149" s="586"/>
      <c r="Z149" s="586"/>
      <c r="AA149" s="586"/>
      <c r="AB149" s="586"/>
      <c r="AC149" s="586"/>
      <c r="AD149" s="586"/>
      <c r="AE149" s="586"/>
      <c r="AF149" s="276"/>
      <c r="AG149" s="588"/>
      <c r="AH149" s="588"/>
      <c r="AI149" s="588"/>
      <c r="AJ149" s="588"/>
      <c r="AK149" s="588"/>
      <c r="AL149" s="588"/>
      <c r="AM149" s="588"/>
      <c r="AN149" s="588"/>
      <c r="AO149" s="588"/>
      <c r="AP149" s="588"/>
      <c r="AQ149" s="589"/>
      <c r="AR149" s="274"/>
      <c r="AS149" s="310"/>
      <c r="AT149" s="310"/>
      <c r="AU149" s="310"/>
      <c r="AV149" s="310"/>
      <c r="AW149" s="275"/>
      <c r="AX149" s="275"/>
      <c r="AY149" s="275"/>
      <c r="AZ149" s="275"/>
      <c r="BA149" s="275"/>
      <c r="BB149" s="275"/>
      <c r="BC149" s="275"/>
      <c r="BD149" s="275"/>
      <c r="BE149" s="275"/>
      <c r="BF149" s="275"/>
      <c r="BG149" s="275"/>
      <c r="BH149" s="275"/>
      <c r="BI149" s="275"/>
      <c r="BJ149" s="275"/>
      <c r="BK149" s="275"/>
      <c r="BL149" s="275"/>
      <c r="BM149" s="275"/>
      <c r="BN149" s="275"/>
      <c r="BO149" s="275"/>
      <c r="BP149" s="276"/>
      <c r="BQ149" s="276"/>
      <c r="BR149" s="276"/>
      <c r="BS149" s="276"/>
      <c r="BT149" s="276"/>
      <c r="BU149" s="276"/>
      <c r="BV149" s="276"/>
      <c r="BW149" s="276"/>
      <c r="BX149" s="276"/>
      <c r="BY149" s="276"/>
      <c r="BZ149" s="276"/>
      <c r="CA149" s="276"/>
      <c r="CB149" s="276"/>
      <c r="CC149" s="276"/>
      <c r="CD149" s="276"/>
      <c r="CE149" s="276"/>
      <c r="CF149" s="276"/>
      <c r="CG149" s="276"/>
      <c r="CH149" s="276"/>
      <c r="CI149" s="276"/>
      <c r="CJ149" s="276"/>
      <c r="CK149" s="276"/>
      <c r="CL149" s="276"/>
      <c r="CM149" s="276"/>
      <c r="CN149" s="276"/>
      <c r="CO149" s="276"/>
      <c r="CP149" s="276"/>
      <c r="CQ149" s="276"/>
      <c r="CR149" s="276"/>
      <c r="CS149" s="276"/>
      <c r="CT149" s="276"/>
      <c r="CU149" s="276"/>
      <c r="CV149" s="276"/>
      <c r="CW149" s="276"/>
      <c r="CX149" s="276"/>
      <c r="CY149" s="276"/>
      <c r="CZ149" s="276"/>
      <c r="DA149" s="276"/>
      <c r="DB149" s="276"/>
      <c r="DC149" s="276"/>
      <c r="DD149" s="276"/>
      <c r="DE149" s="276"/>
      <c r="DF149" s="276"/>
      <c r="DG149" s="276"/>
      <c r="DH149" s="276"/>
      <c r="DI149" s="276"/>
      <c r="DJ149" s="276"/>
      <c r="DK149" s="276"/>
      <c r="DL149" s="276"/>
      <c r="DM149" s="276"/>
      <c r="DN149" s="276"/>
      <c r="DO149" s="276"/>
      <c r="DP149" s="276"/>
      <c r="DQ149" s="276"/>
      <c r="DR149" s="276"/>
      <c r="DS149" s="276"/>
      <c r="DT149" s="276"/>
      <c r="DU149" s="276"/>
      <c r="DV149" s="276"/>
      <c r="DW149" s="276"/>
      <c r="DX149" s="276"/>
      <c r="DY149" s="276"/>
      <c r="DZ149" s="276"/>
      <c r="EA149" s="276"/>
      <c r="EB149" s="276"/>
      <c r="EC149" s="276"/>
      <c r="ED149" s="276"/>
      <c r="EE149" s="276"/>
      <c r="EF149" s="276"/>
    </row>
    <row r="150" spans="1:136" s="62" customFormat="1" ht="10.5" customHeight="1">
      <c r="A150" s="232"/>
      <c r="B150" s="87"/>
      <c r="C150" s="87"/>
      <c r="D150" s="88"/>
      <c r="E150" s="88"/>
      <c r="F150" s="88"/>
      <c r="G150" s="88"/>
      <c r="H150" s="91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1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1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125"/>
      <c r="AR150" s="206"/>
      <c r="AS150" s="637"/>
      <c r="AT150" s="637"/>
      <c r="AU150" s="637"/>
      <c r="AV150" s="63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  <c r="BI150" s="107"/>
      <c r="BJ150" s="107"/>
      <c r="BK150" s="107"/>
      <c r="BL150" s="107"/>
      <c r="BM150" s="107"/>
      <c r="BN150" s="107"/>
      <c r="BO150" s="107"/>
    </row>
    <row r="151" spans="1:136" s="74" customFormat="1" ht="25.5" customHeight="1">
      <c r="A151" s="576" t="s">
        <v>291</v>
      </c>
      <c r="B151" s="577"/>
      <c r="C151" s="577"/>
      <c r="D151" s="569" t="s">
        <v>294</v>
      </c>
      <c r="E151" s="569"/>
      <c r="F151" s="569"/>
      <c r="G151" s="570"/>
      <c r="H151" s="83">
        <f>SUM(I151:S151)</f>
        <v>0</v>
      </c>
      <c r="I151" s="84">
        <f>I152</f>
        <v>0</v>
      </c>
      <c r="J151" s="285">
        <f>J152</f>
        <v>0</v>
      </c>
      <c r="K151" s="86">
        <f t="shared" ref="K151:AQ151" si="709">K152</f>
        <v>0</v>
      </c>
      <c r="L151" s="300">
        <f t="shared" si="709"/>
        <v>0</v>
      </c>
      <c r="M151" s="120">
        <f t="shared" si="709"/>
        <v>0</v>
      </c>
      <c r="N151" s="85">
        <f t="shared" si="709"/>
        <v>0</v>
      </c>
      <c r="O151" s="85">
        <f t="shared" si="709"/>
        <v>0</v>
      </c>
      <c r="P151" s="85">
        <f t="shared" si="709"/>
        <v>0</v>
      </c>
      <c r="Q151" s="85">
        <f t="shared" si="709"/>
        <v>0</v>
      </c>
      <c r="R151" s="85">
        <f t="shared" si="709"/>
        <v>0</v>
      </c>
      <c r="S151" s="86">
        <f t="shared" si="709"/>
        <v>0</v>
      </c>
      <c r="T151" s="245">
        <f>SUM(U151:AE151)</f>
        <v>0</v>
      </c>
      <c r="U151" s="84">
        <f>U152</f>
        <v>0</v>
      </c>
      <c r="V151" s="285">
        <f>V152</f>
        <v>0</v>
      </c>
      <c r="W151" s="86">
        <f t="shared" si="709"/>
        <v>0</v>
      </c>
      <c r="X151" s="300">
        <f t="shared" si="709"/>
        <v>0</v>
      </c>
      <c r="Y151" s="120">
        <f t="shared" si="709"/>
        <v>0</v>
      </c>
      <c r="Z151" s="85">
        <f t="shared" si="709"/>
        <v>0</v>
      </c>
      <c r="AA151" s="85">
        <f t="shared" si="709"/>
        <v>0</v>
      </c>
      <c r="AB151" s="85">
        <f t="shared" si="709"/>
        <v>0</v>
      </c>
      <c r="AC151" s="85">
        <f t="shared" si="709"/>
        <v>0</v>
      </c>
      <c r="AD151" s="85">
        <f t="shared" si="709"/>
        <v>0</v>
      </c>
      <c r="AE151" s="86">
        <f t="shared" si="709"/>
        <v>0</v>
      </c>
      <c r="AF151" s="261">
        <f>SUM(AG151:AQ151)</f>
        <v>0</v>
      </c>
      <c r="AG151" s="468">
        <f>AG152</f>
        <v>0</v>
      </c>
      <c r="AH151" s="469">
        <f>AH152</f>
        <v>0</v>
      </c>
      <c r="AI151" s="470">
        <f t="shared" si="709"/>
        <v>0</v>
      </c>
      <c r="AJ151" s="471">
        <f t="shared" si="709"/>
        <v>0</v>
      </c>
      <c r="AK151" s="472">
        <f t="shared" si="709"/>
        <v>0</v>
      </c>
      <c r="AL151" s="473">
        <f t="shared" si="709"/>
        <v>0</v>
      </c>
      <c r="AM151" s="473">
        <f t="shared" si="709"/>
        <v>0</v>
      </c>
      <c r="AN151" s="473">
        <f t="shared" si="709"/>
        <v>0</v>
      </c>
      <c r="AO151" s="473">
        <f t="shared" si="709"/>
        <v>0</v>
      </c>
      <c r="AP151" s="473">
        <f t="shared" si="709"/>
        <v>0</v>
      </c>
      <c r="AQ151" s="470">
        <f t="shared" si="709"/>
        <v>0</v>
      </c>
      <c r="AR151" s="206"/>
      <c r="AS151" s="124"/>
      <c r="AT151" s="196"/>
      <c r="AU151" s="196"/>
      <c r="AV151" s="196"/>
      <c r="AW151" s="193"/>
      <c r="AX151" s="193"/>
      <c r="AY151" s="193"/>
      <c r="AZ151" s="193"/>
      <c r="BA151" s="193"/>
      <c r="BB151" s="193"/>
      <c r="BC151" s="193"/>
      <c r="BD151" s="193"/>
      <c r="BE151" s="193"/>
      <c r="BF151" s="193"/>
      <c r="BG151" s="193"/>
      <c r="BH151" s="193"/>
      <c r="BI151" s="193"/>
      <c r="BJ151" s="193"/>
      <c r="BK151" s="193"/>
      <c r="BL151" s="193"/>
      <c r="BM151" s="193"/>
      <c r="BN151" s="193"/>
      <c r="BO151" s="193"/>
      <c r="BP151" s="192"/>
      <c r="BQ151" s="192"/>
      <c r="BR151" s="192"/>
      <c r="BS151" s="192"/>
      <c r="BT151" s="192"/>
      <c r="BU151" s="192"/>
      <c r="BV151" s="192"/>
      <c r="BW151" s="192"/>
      <c r="BX151" s="192"/>
      <c r="BY151" s="192"/>
      <c r="BZ151" s="192"/>
      <c r="CA151" s="192"/>
      <c r="CB151" s="192"/>
      <c r="CC151" s="192"/>
      <c r="CD151" s="192"/>
      <c r="CE151" s="192"/>
      <c r="CF151" s="192"/>
      <c r="CG151" s="192"/>
      <c r="CH151" s="192"/>
      <c r="CI151" s="192"/>
      <c r="CJ151" s="192"/>
      <c r="CK151" s="192"/>
      <c r="CL151" s="192"/>
      <c r="CM151" s="192"/>
      <c r="CN151" s="192"/>
      <c r="CO151" s="192"/>
      <c r="CP151" s="192"/>
      <c r="CQ151" s="192"/>
      <c r="CR151" s="192"/>
      <c r="CS151" s="192"/>
      <c r="CT151" s="192"/>
      <c r="CU151" s="192"/>
      <c r="CV151" s="192"/>
      <c r="CW151" s="192"/>
      <c r="CX151" s="192"/>
      <c r="CY151" s="192"/>
      <c r="CZ151" s="192"/>
      <c r="DA151" s="192"/>
      <c r="DB151" s="192"/>
      <c r="DC151" s="192"/>
      <c r="DD151" s="192"/>
      <c r="DE151" s="192"/>
      <c r="DF151" s="192"/>
      <c r="DG151" s="192"/>
      <c r="DH151" s="192"/>
      <c r="DI151" s="192"/>
      <c r="DJ151" s="192"/>
      <c r="DK151" s="192"/>
      <c r="DL151" s="192"/>
      <c r="DM151" s="192"/>
      <c r="DN151" s="192"/>
      <c r="DO151" s="192"/>
      <c r="DP151" s="192"/>
      <c r="DQ151" s="192"/>
      <c r="DR151" s="192"/>
      <c r="DS151" s="192"/>
      <c r="DT151" s="192"/>
      <c r="DU151" s="192"/>
      <c r="DV151" s="192"/>
      <c r="DW151" s="192"/>
      <c r="DX151" s="192"/>
      <c r="DY151" s="192"/>
      <c r="DZ151" s="192"/>
      <c r="EA151" s="192"/>
      <c r="EB151" s="192"/>
      <c r="EC151" s="192"/>
      <c r="ED151" s="192"/>
      <c r="EE151" s="192"/>
      <c r="EF151" s="192"/>
    </row>
    <row r="152" spans="1:136" s="74" customFormat="1" ht="15.75" customHeight="1">
      <c r="A152" s="436">
        <v>3</v>
      </c>
      <c r="B152" s="68"/>
      <c r="C152" s="90"/>
      <c r="D152" s="563" t="s">
        <v>16</v>
      </c>
      <c r="E152" s="563"/>
      <c r="F152" s="563"/>
      <c r="G152" s="564"/>
      <c r="H152" s="75">
        <f t="shared" ref="H152:H159" si="710">SUM(I152:S152)</f>
        <v>0</v>
      </c>
      <c r="I152" s="77">
        <f>I153+I157</f>
        <v>0</v>
      </c>
      <c r="J152" s="61">
        <f>J153+J157</f>
        <v>0</v>
      </c>
      <c r="K152" s="79">
        <f t="shared" ref="K152:S152" si="711">K153+K157</f>
        <v>0</v>
      </c>
      <c r="L152" s="301">
        <f t="shared" si="711"/>
        <v>0</v>
      </c>
      <c r="M152" s="95">
        <f t="shared" si="711"/>
        <v>0</v>
      </c>
      <c r="N152" s="78">
        <f t="shared" si="711"/>
        <v>0</v>
      </c>
      <c r="O152" s="78">
        <f t="shared" ref="O152" si="712">O153+O157</f>
        <v>0</v>
      </c>
      <c r="P152" s="78">
        <f t="shared" si="711"/>
        <v>0</v>
      </c>
      <c r="Q152" s="78">
        <f t="shared" si="711"/>
        <v>0</v>
      </c>
      <c r="R152" s="78">
        <f t="shared" si="711"/>
        <v>0</v>
      </c>
      <c r="S152" s="79">
        <f t="shared" si="711"/>
        <v>0</v>
      </c>
      <c r="T152" s="237">
        <f t="shared" ref="T152:T159" si="713">SUM(U152:AE152)</f>
        <v>0</v>
      </c>
      <c r="U152" s="77">
        <f>U153+U157</f>
        <v>0</v>
      </c>
      <c r="V152" s="61">
        <f>V153+V157</f>
        <v>0</v>
      </c>
      <c r="W152" s="79">
        <f t="shared" ref="W152:AE152" si="714">W153+W157</f>
        <v>0</v>
      </c>
      <c r="X152" s="301">
        <f t="shared" si="714"/>
        <v>0</v>
      </c>
      <c r="Y152" s="95">
        <f t="shared" si="714"/>
        <v>0</v>
      </c>
      <c r="Z152" s="78">
        <f t="shared" si="714"/>
        <v>0</v>
      </c>
      <c r="AA152" s="78">
        <f t="shared" ref="AA152" si="715">AA153+AA157</f>
        <v>0</v>
      </c>
      <c r="AB152" s="78">
        <f t="shared" si="714"/>
        <v>0</v>
      </c>
      <c r="AC152" s="78">
        <f t="shared" si="714"/>
        <v>0</v>
      </c>
      <c r="AD152" s="78">
        <f t="shared" si="714"/>
        <v>0</v>
      </c>
      <c r="AE152" s="79">
        <f t="shared" si="714"/>
        <v>0</v>
      </c>
      <c r="AF152" s="262">
        <f t="shared" ref="AF152:AF159" si="716">SUM(AG152:AQ152)</f>
        <v>0</v>
      </c>
      <c r="AG152" s="315">
        <f>AG153+AG157</f>
        <v>0</v>
      </c>
      <c r="AH152" s="263">
        <f>AH153+AH157</f>
        <v>0</v>
      </c>
      <c r="AI152" s="239">
        <f t="shared" ref="AI152:AQ152" si="717">AI153+AI157</f>
        <v>0</v>
      </c>
      <c r="AJ152" s="303">
        <f t="shared" si="717"/>
        <v>0</v>
      </c>
      <c r="AK152" s="240">
        <f t="shared" si="717"/>
        <v>0</v>
      </c>
      <c r="AL152" s="241">
        <f t="shared" si="717"/>
        <v>0</v>
      </c>
      <c r="AM152" s="241">
        <f t="shared" ref="AM152" si="718">AM153+AM157</f>
        <v>0</v>
      </c>
      <c r="AN152" s="241">
        <f t="shared" si="717"/>
        <v>0</v>
      </c>
      <c r="AO152" s="241">
        <f t="shared" si="717"/>
        <v>0</v>
      </c>
      <c r="AP152" s="241">
        <f t="shared" si="717"/>
        <v>0</v>
      </c>
      <c r="AQ152" s="239">
        <f t="shared" si="717"/>
        <v>0</v>
      </c>
      <c r="AR152" s="206"/>
      <c r="AS152" s="89"/>
      <c r="AT152" s="388"/>
      <c r="AU152" s="388"/>
      <c r="AV152" s="388"/>
      <c r="AW152" s="192"/>
      <c r="AX152" s="192"/>
      <c r="AY152" s="192"/>
      <c r="AZ152" s="192"/>
      <c r="BA152" s="192"/>
      <c r="BB152" s="192"/>
      <c r="BC152" s="192"/>
      <c r="BD152" s="192"/>
      <c r="BE152" s="192"/>
      <c r="BF152" s="192"/>
      <c r="BG152" s="192"/>
      <c r="BH152" s="192"/>
      <c r="BI152" s="192"/>
      <c r="BJ152" s="192"/>
      <c r="BK152" s="192"/>
      <c r="BL152" s="192"/>
      <c r="BM152" s="192"/>
      <c r="BN152" s="192"/>
      <c r="BO152" s="192"/>
      <c r="BP152" s="192"/>
      <c r="BQ152" s="192"/>
      <c r="BR152" s="192"/>
      <c r="BS152" s="192"/>
      <c r="BT152" s="192"/>
      <c r="BU152" s="192"/>
      <c r="BV152" s="192"/>
      <c r="BW152" s="192"/>
      <c r="BX152" s="192"/>
      <c r="BY152" s="192"/>
      <c r="BZ152" s="192"/>
      <c r="CA152" s="192"/>
      <c r="CB152" s="192"/>
      <c r="CC152" s="192"/>
      <c r="CD152" s="192"/>
      <c r="CE152" s="192"/>
      <c r="CF152" s="192"/>
      <c r="CG152" s="192"/>
      <c r="CH152" s="192"/>
      <c r="CI152" s="192"/>
      <c r="CJ152" s="192"/>
      <c r="CK152" s="192"/>
      <c r="CL152" s="192"/>
      <c r="CM152" s="192"/>
      <c r="CN152" s="192"/>
      <c r="CO152" s="192"/>
      <c r="CP152" s="192"/>
      <c r="CQ152" s="192"/>
      <c r="CR152" s="192"/>
      <c r="CS152" s="192"/>
      <c r="CT152" s="192"/>
      <c r="CU152" s="192"/>
      <c r="CV152" s="192"/>
      <c r="CW152" s="192"/>
      <c r="CX152" s="192"/>
      <c r="CY152" s="192"/>
      <c r="CZ152" s="192"/>
      <c r="DA152" s="192"/>
      <c r="DB152" s="192"/>
      <c r="DC152" s="192"/>
      <c r="DD152" s="192"/>
      <c r="DE152" s="192"/>
      <c r="DF152" s="192"/>
      <c r="DG152" s="192"/>
      <c r="DH152" s="192"/>
      <c r="DI152" s="192"/>
      <c r="DJ152" s="192"/>
      <c r="DK152" s="192"/>
      <c r="DL152" s="192"/>
      <c r="DM152" s="192"/>
      <c r="DN152" s="192"/>
      <c r="DO152" s="192"/>
      <c r="DP152" s="192"/>
      <c r="DQ152" s="192"/>
      <c r="DR152" s="192"/>
      <c r="DS152" s="192"/>
      <c r="DT152" s="192"/>
      <c r="DU152" s="192"/>
      <c r="DV152" s="192"/>
      <c r="DW152" s="192"/>
      <c r="DX152" s="192"/>
      <c r="DY152" s="192"/>
      <c r="DZ152" s="192"/>
      <c r="EA152" s="192"/>
      <c r="EB152" s="192"/>
      <c r="EC152" s="192"/>
      <c r="ED152" s="192"/>
      <c r="EE152" s="192"/>
      <c r="EF152" s="192"/>
    </row>
    <row r="153" spans="1:136" s="73" customFormat="1" ht="15.75" customHeight="1">
      <c r="A153" s="561">
        <v>31</v>
      </c>
      <c r="B153" s="562"/>
      <c r="C153" s="90"/>
      <c r="D153" s="563" t="s">
        <v>0</v>
      </c>
      <c r="E153" s="563"/>
      <c r="F153" s="563"/>
      <c r="G153" s="564"/>
      <c r="H153" s="75">
        <f t="shared" si="710"/>
        <v>0</v>
      </c>
      <c r="I153" s="96">
        <f>SUM(I154:I156)</f>
        <v>0</v>
      </c>
      <c r="J153" s="61">
        <f>SUM(J154:J156)</f>
        <v>0</v>
      </c>
      <c r="K153" s="79">
        <f t="shared" ref="K153:S153" si="719">SUM(K154:K156)</f>
        <v>0</v>
      </c>
      <c r="L153" s="301">
        <f t="shared" si="719"/>
        <v>0</v>
      </c>
      <c r="M153" s="95">
        <f t="shared" si="719"/>
        <v>0</v>
      </c>
      <c r="N153" s="78">
        <f t="shared" si="719"/>
        <v>0</v>
      </c>
      <c r="O153" s="78">
        <f t="shared" ref="O153" si="720">SUM(O154:O156)</f>
        <v>0</v>
      </c>
      <c r="P153" s="78">
        <f t="shared" si="719"/>
        <v>0</v>
      </c>
      <c r="Q153" s="78">
        <f t="shared" si="719"/>
        <v>0</v>
      </c>
      <c r="R153" s="78">
        <f t="shared" si="719"/>
        <v>0</v>
      </c>
      <c r="S153" s="229">
        <f t="shared" si="719"/>
        <v>0</v>
      </c>
      <c r="T153" s="248">
        <f t="shared" si="713"/>
        <v>0</v>
      </c>
      <c r="U153" s="96">
        <f>SUM(U154:U156)</f>
        <v>0</v>
      </c>
      <c r="V153" s="78">
        <f>SUM(V154:V156)</f>
        <v>0</v>
      </c>
      <c r="W153" s="79">
        <f t="shared" ref="W153:AE153" si="721">SUM(W154:W156)</f>
        <v>0</v>
      </c>
      <c r="X153" s="301">
        <f t="shared" si="721"/>
        <v>0</v>
      </c>
      <c r="Y153" s="95">
        <f t="shared" si="721"/>
        <v>0</v>
      </c>
      <c r="Z153" s="78">
        <f t="shared" si="721"/>
        <v>0</v>
      </c>
      <c r="AA153" s="78">
        <f t="shared" ref="AA153" si="722">SUM(AA154:AA156)</f>
        <v>0</v>
      </c>
      <c r="AB153" s="78">
        <f t="shared" si="721"/>
        <v>0</v>
      </c>
      <c r="AC153" s="78">
        <f t="shared" si="721"/>
        <v>0</v>
      </c>
      <c r="AD153" s="78">
        <f t="shared" si="721"/>
        <v>0</v>
      </c>
      <c r="AE153" s="229">
        <f t="shared" si="721"/>
        <v>0</v>
      </c>
      <c r="AF153" s="262">
        <f t="shared" si="716"/>
        <v>0</v>
      </c>
      <c r="AG153" s="238">
        <f>SUM(AG154:AG156)</f>
        <v>0</v>
      </c>
      <c r="AH153" s="241">
        <f>SUM(AH154:AH156)</f>
        <v>0</v>
      </c>
      <c r="AI153" s="239">
        <f t="shared" ref="AI153:AQ153" si="723">SUM(AI154:AI156)</f>
        <v>0</v>
      </c>
      <c r="AJ153" s="303">
        <f t="shared" si="723"/>
        <v>0</v>
      </c>
      <c r="AK153" s="240">
        <f t="shared" si="723"/>
        <v>0</v>
      </c>
      <c r="AL153" s="241">
        <f t="shared" si="723"/>
        <v>0</v>
      </c>
      <c r="AM153" s="241">
        <f t="shared" ref="AM153" si="724">SUM(AM154:AM156)</f>
        <v>0</v>
      </c>
      <c r="AN153" s="241">
        <f t="shared" si="723"/>
        <v>0</v>
      </c>
      <c r="AO153" s="241">
        <f t="shared" si="723"/>
        <v>0</v>
      </c>
      <c r="AP153" s="241">
        <f t="shared" si="723"/>
        <v>0</v>
      </c>
      <c r="AQ153" s="242">
        <f t="shared" si="723"/>
        <v>0</v>
      </c>
      <c r="AR153" s="206"/>
      <c r="AS153" s="89"/>
      <c r="AT153" s="388"/>
      <c r="AU153" s="388"/>
      <c r="AV153" s="388"/>
      <c r="AW153" s="190"/>
      <c r="AX153" s="190"/>
      <c r="AY153" s="190"/>
      <c r="AZ153" s="190"/>
      <c r="BA153" s="190"/>
      <c r="BB153" s="190"/>
      <c r="BC153" s="190"/>
      <c r="BD153" s="190"/>
      <c r="BE153" s="190"/>
      <c r="BF153" s="190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0"/>
      <c r="BQ153" s="190"/>
      <c r="BR153" s="190"/>
      <c r="BS153" s="190"/>
      <c r="BT153" s="190"/>
      <c r="BU153" s="190"/>
      <c r="BV153" s="190"/>
      <c r="BW153" s="190"/>
      <c r="BX153" s="190"/>
      <c r="BY153" s="190"/>
      <c r="BZ153" s="190"/>
      <c r="CA153" s="190"/>
      <c r="CB153" s="190"/>
      <c r="CC153" s="190"/>
      <c r="CD153" s="190"/>
      <c r="CE153" s="190"/>
      <c r="CF153" s="190"/>
      <c r="CG153" s="190"/>
      <c r="CH153" s="190"/>
      <c r="CI153" s="190"/>
      <c r="CJ153" s="190"/>
      <c r="CK153" s="190"/>
      <c r="CL153" s="190"/>
      <c r="CM153" s="190"/>
      <c r="CN153" s="190"/>
      <c r="CO153" s="190"/>
      <c r="CP153" s="190"/>
      <c r="CQ153" s="190"/>
      <c r="CR153" s="190"/>
      <c r="CS153" s="190"/>
      <c r="CT153" s="190"/>
      <c r="CU153" s="190"/>
      <c r="CV153" s="190"/>
      <c r="CW153" s="190"/>
      <c r="CX153" s="190"/>
      <c r="CY153" s="190"/>
      <c r="CZ153" s="190"/>
      <c r="DA153" s="190"/>
      <c r="DB153" s="190"/>
      <c r="DC153" s="190"/>
      <c r="DD153" s="190"/>
      <c r="DE153" s="190"/>
      <c r="DF153" s="190"/>
      <c r="DG153" s="190"/>
      <c r="DH153" s="190"/>
      <c r="DI153" s="190"/>
      <c r="DJ153" s="190"/>
      <c r="DK153" s="190"/>
      <c r="DL153" s="190"/>
      <c r="DM153" s="190"/>
      <c r="DN153" s="190"/>
      <c r="DO153" s="190"/>
      <c r="DP153" s="190"/>
      <c r="DQ153" s="190"/>
      <c r="DR153" s="190"/>
      <c r="DS153" s="190"/>
      <c r="DT153" s="190"/>
      <c r="DU153" s="190"/>
      <c r="DV153" s="190"/>
      <c r="DW153" s="190"/>
      <c r="DX153" s="190"/>
      <c r="DY153" s="190"/>
      <c r="DZ153" s="190"/>
      <c r="EA153" s="190"/>
      <c r="EB153" s="190"/>
      <c r="EC153" s="190"/>
      <c r="ED153" s="190"/>
      <c r="EE153" s="190"/>
      <c r="EF153" s="190"/>
    </row>
    <row r="154" spans="1:136" s="72" customFormat="1" ht="15.75" customHeight="1">
      <c r="A154" s="230"/>
      <c r="B154" s="179"/>
      <c r="C154" s="179">
        <v>311</v>
      </c>
      <c r="D154" s="565" t="s">
        <v>1</v>
      </c>
      <c r="E154" s="565"/>
      <c r="F154" s="565"/>
      <c r="G154" s="565"/>
      <c r="H154" s="76">
        <f t="shared" si="710"/>
        <v>0</v>
      </c>
      <c r="I154" s="80"/>
      <c r="J154" s="94"/>
      <c r="K154" s="82"/>
      <c r="L154" s="302"/>
      <c r="M154" s="118"/>
      <c r="N154" s="81"/>
      <c r="O154" s="81"/>
      <c r="P154" s="81"/>
      <c r="Q154" s="81"/>
      <c r="R154" s="81"/>
      <c r="S154" s="82"/>
      <c r="T154" s="28">
        <f t="shared" si="713"/>
        <v>0</v>
      </c>
      <c r="U154" s="80"/>
      <c r="V154" s="94"/>
      <c r="W154" s="82"/>
      <c r="X154" s="302"/>
      <c r="Y154" s="118"/>
      <c r="Z154" s="81"/>
      <c r="AA154" s="81"/>
      <c r="AB154" s="81"/>
      <c r="AC154" s="81"/>
      <c r="AD154" s="81"/>
      <c r="AE154" s="82"/>
      <c r="AF154" s="109">
        <f t="shared" si="716"/>
        <v>0</v>
      </c>
      <c r="AG154" s="29">
        <f t="shared" ref="AG154:AG156" si="725">I154+U154</f>
        <v>0</v>
      </c>
      <c r="AH154" s="92">
        <f t="shared" ref="AH154:AH156" si="726">J154+V154</f>
        <v>0</v>
      </c>
      <c r="AI154" s="31">
        <f t="shared" ref="AI154:AI156" si="727">K154+W154</f>
        <v>0</v>
      </c>
      <c r="AJ154" s="326">
        <f t="shared" ref="AJ154:AJ156" si="728">L154+X154</f>
        <v>0</v>
      </c>
      <c r="AK154" s="290">
        <f t="shared" ref="AK154:AK156" si="729">M154+Y154</f>
        <v>0</v>
      </c>
      <c r="AL154" s="30">
        <f t="shared" ref="AL154:AL156" si="730">N154+Z154</f>
        <v>0</v>
      </c>
      <c r="AM154" s="30">
        <f t="shared" ref="AM154:AM156" si="731">O154+AA154</f>
        <v>0</v>
      </c>
      <c r="AN154" s="30">
        <f t="shared" ref="AN154:AN156" si="732">P154+AB154</f>
        <v>0</v>
      </c>
      <c r="AO154" s="30">
        <f t="shared" ref="AO154:AO156" si="733">Q154+AC154</f>
        <v>0</v>
      </c>
      <c r="AP154" s="30">
        <f t="shared" ref="AP154:AP156" si="734">R154+AD154</f>
        <v>0</v>
      </c>
      <c r="AQ154" s="31">
        <f t="shared" ref="AQ154:AQ156" si="735">S154+AE154</f>
        <v>0</v>
      </c>
      <c r="AR154" s="206"/>
      <c r="AS154" s="89"/>
      <c r="AT154" s="388"/>
      <c r="AU154" s="388"/>
      <c r="AV154" s="388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</row>
    <row r="155" spans="1:136" s="72" customFormat="1" ht="15.75" customHeight="1">
      <c r="A155" s="230"/>
      <c r="B155" s="179"/>
      <c r="C155" s="179">
        <v>312</v>
      </c>
      <c r="D155" s="565" t="s">
        <v>2</v>
      </c>
      <c r="E155" s="565"/>
      <c r="F155" s="565"/>
      <c r="G155" s="566"/>
      <c r="H155" s="76">
        <f t="shared" si="710"/>
        <v>0</v>
      </c>
      <c r="I155" s="80"/>
      <c r="J155" s="94"/>
      <c r="K155" s="82"/>
      <c r="L155" s="302"/>
      <c r="M155" s="118"/>
      <c r="N155" s="81"/>
      <c r="O155" s="81"/>
      <c r="P155" s="81"/>
      <c r="Q155" s="81"/>
      <c r="R155" s="81"/>
      <c r="S155" s="82"/>
      <c r="T155" s="28">
        <f t="shared" si="713"/>
        <v>0</v>
      </c>
      <c r="U155" s="80"/>
      <c r="V155" s="94"/>
      <c r="W155" s="82"/>
      <c r="X155" s="302"/>
      <c r="Y155" s="118"/>
      <c r="Z155" s="81"/>
      <c r="AA155" s="81"/>
      <c r="AB155" s="81"/>
      <c r="AC155" s="81"/>
      <c r="AD155" s="81"/>
      <c r="AE155" s="82"/>
      <c r="AF155" s="109">
        <f t="shared" si="716"/>
        <v>0</v>
      </c>
      <c r="AG155" s="29">
        <f t="shared" si="725"/>
        <v>0</v>
      </c>
      <c r="AH155" s="92">
        <f t="shared" si="726"/>
        <v>0</v>
      </c>
      <c r="AI155" s="31">
        <f t="shared" si="727"/>
        <v>0</v>
      </c>
      <c r="AJ155" s="326">
        <f t="shared" si="728"/>
        <v>0</v>
      </c>
      <c r="AK155" s="290">
        <f t="shared" si="729"/>
        <v>0</v>
      </c>
      <c r="AL155" s="30">
        <f t="shared" si="730"/>
        <v>0</v>
      </c>
      <c r="AM155" s="30">
        <f t="shared" si="731"/>
        <v>0</v>
      </c>
      <c r="AN155" s="30">
        <f t="shared" si="732"/>
        <v>0</v>
      </c>
      <c r="AO155" s="30">
        <f t="shared" si="733"/>
        <v>0</v>
      </c>
      <c r="AP155" s="30">
        <f t="shared" si="734"/>
        <v>0</v>
      </c>
      <c r="AQ155" s="31">
        <f t="shared" si="735"/>
        <v>0</v>
      </c>
      <c r="AR155" s="206"/>
      <c r="AS155" s="190"/>
      <c r="AT155" s="190"/>
      <c r="AU155" s="190"/>
      <c r="AV155" s="190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</row>
    <row r="156" spans="1:136" s="72" customFormat="1" ht="15.75" customHeight="1">
      <c r="A156" s="230"/>
      <c r="B156" s="179"/>
      <c r="C156" s="179">
        <v>313</v>
      </c>
      <c r="D156" s="565" t="s">
        <v>3</v>
      </c>
      <c r="E156" s="565"/>
      <c r="F156" s="565"/>
      <c r="G156" s="565"/>
      <c r="H156" s="76">
        <f t="shared" si="710"/>
        <v>0</v>
      </c>
      <c r="I156" s="80"/>
      <c r="J156" s="94"/>
      <c r="K156" s="82"/>
      <c r="L156" s="302"/>
      <c r="M156" s="118"/>
      <c r="N156" s="81"/>
      <c r="O156" s="81"/>
      <c r="P156" s="81"/>
      <c r="Q156" s="81"/>
      <c r="R156" s="81"/>
      <c r="S156" s="82"/>
      <c r="T156" s="28">
        <f t="shared" si="713"/>
        <v>0</v>
      </c>
      <c r="U156" s="80"/>
      <c r="V156" s="94"/>
      <c r="W156" s="82"/>
      <c r="X156" s="302"/>
      <c r="Y156" s="118"/>
      <c r="Z156" s="81"/>
      <c r="AA156" s="81"/>
      <c r="AB156" s="81"/>
      <c r="AC156" s="81"/>
      <c r="AD156" s="81"/>
      <c r="AE156" s="82"/>
      <c r="AF156" s="109">
        <f t="shared" si="716"/>
        <v>0</v>
      </c>
      <c r="AG156" s="29">
        <f t="shared" si="725"/>
        <v>0</v>
      </c>
      <c r="AH156" s="92">
        <f t="shared" si="726"/>
        <v>0</v>
      </c>
      <c r="AI156" s="31">
        <f t="shared" si="727"/>
        <v>0</v>
      </c>
      <c r="AJ156" s="326">
        <f t="shared" si="728"/>
        <v>0</v>
      </c>
      <c r="AK156" s="290">
        <f t="shared" si="729"/>
        <v>0</v>
      </c>
      <c r="AL156" s="30">
        <f t="shared" si="730"/>
        <v>0</v>
      </c>
      <c r="AM156" s="30">
        <f t="shared" si="731"/>
        <v>0</v>
      </c>
      <c r="AN156" s="30">
        <f t="shared" si="732"/>
        <v>0</v>
      </c>
      <c r="AO156" s="30">
        <f t="shared" si="733"/>
        <v>0</v>
      </c>
      <c r="AP156" s="30">
        <f t="shared" si="734"/>
        <v>0</v>
      </c>
      <c r="AQ156" s="31">
        <f t="shared" si="735"/>
        <v>0</v>
      </c>
      <c r="AR156" s="206"/>
      <c r="AS156" s="89"/>
      <c r="AT156" s="388"/>
      <c r="AU156" s="388"/>
      <c r="AV156" s="388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73" customFormat="1" ht="15.75" customHeight="1">
      <c r="A157" s="561">
        <v>32</v>
      </c>
      <c r="B157" s="562"/>
      <c r="C157" s="90"/>
      <c r="D157" s="563" t="s">
        <v>4</v>
      </c>
      <c r="E157" s="563"/>
      <c r="F157" s="563"/>
      <c r="G157" s="564"/>
      <c r="H157" s="75">
        <f t="shared" si="710"/>
        <v>0</v>
      </c>
      <c r="I157" s="77">
        <f t="shared" ref="I157:S157" si="736">SUM(I158:I161)</f>
        <v>0</v>
      </c>
      <c r="J157" s="61">
        <f t="shared" ref="J157" si="737">SUM(J158:J161)</f>
        <v>0</v>
      </c>
      <c r="K157" s="79">
        <f t="shared" si="736"/>
        <v>0</v>
      </c>
      <c r="L157" s="301">
        <f t="shared" si="736"/>
        <v>0</v>
      </c>
      <c r="M157" s="95">
        <f t="shared" si="736"/>
        <v>0</v>
      </c>
      <c r="N157" s="78">
        <f t="shared" si="736"/>
        <v>0</v>
      </c>
      <c r="O157" s="78">
        <f t="shared" ref="O157" si="738">SUM(O158:O161)</f>
        <v>0</v>
      </c>
      <c r="P157" s="78">
        <f t="shared" si="736"/>
        <v>0</v>
      </c>
      <c r="Q157" s="78">
        <f t="shared" si="736"/>
        <v>0</v>
      </c>
      <c r="R157" s="78">
        <f t="shared" si="736"/>
        <v>0</v>
      </c>
      <c r="S157" s="79">
        <f t="shared" si="736"/>
        <v>0</v>
      </c>
      <c r="T157" s="237">
        <f t="shared" si="713"/>
        <v>0</v>
      </c>
      <c r="U157" s="77">
        <f t="shared" ref="U157:AE157" si="739">SUM(U158:U161)</f>
        <v>0</v>
      </c>
      <c r="V157" s="61">
        <f t="shared" ref="V157" si="740">SUM(V158:V161)</f>
        <v>0</v>
      </c>
      <c r="W157" s="79">
        <f t="shared" si="739"/>
        <v>0</v>
      </c>
      <c r="X157" s="301">
        <f t="shared" si="739"/>
        <v>0</v>
      </c>
      <c r="Y157" s="95">
        <f t="shared" si="739"/>
        <v>0</v>
      </c>
      <c r="Z157" s="78">
        <f t="shared" si="739"/>
        <v>0</v>
      </c>
      <c r="AA157" s="78">
        <f t="shared" ref="AA157" si="741">SUM(AA158:AA161)</f>
        <v>0</v>
      </c>
      <c r="AB157" s="78">
        <f t="shared" si="739"/>
        <v>0</v>
      </c>
      <c r="AC157" s="78">
        <f t="shared" si="739"/>
        <v>0</v>
      </c>
      <c r="AD157" s="78">
        <f t="shared" si="739"/>
        <v>0</v>
      </c>
      <c r="AE157" s="79">
        <f t="shared" si="739"/>
        <v>0</v>
      </c>
      <c r="AF157" s="262">
        <f t="shared" si="716"/>
        <v>0</v>
      </c>
      <c r="AG157" s="315">
        <f t="shared" ref="AG157:AQ157" si="742">SUM(AG158:AG161)</f>
        <v>0</v>
      </c>
      <c r="AH157" s="263">
        <f t="shared" ref="AH157" si="743">SUM(AH158:AH161)</f>
        <v>0</v>
      </c>
      <c r="AI157" s="239">
        <f t="shared" si="742"/>
        <v>0</v>
      </c>
      <c r="AJ157" s="303">
        <f t="shared" si="742"/>
        <v>0</v>
      </c>
      <c r="AK157" s="240">
        <f t="shared" si="742"/>
        <v>0</v>
      </c>
      <c r="AL157" s="241">
        <f t="shared" si="742"/>
        <v>0</v>
      </c>
      <c r="AM157" s="241">
        <f t="shared" ref="AM157" si="744">SUM(AM158:AM161)</f>
        <v>0</v>
      </c>
      <c r="AN157" s="241">
        <f t="shared" si="742"/>
        <v>0</v>
      </c>
      <c r="AO157" s="241">
        <f t="shared" si="742"/>
        <v>0</v>
      </c>
      <c r="AP157" s="241">
        <f t="shared" si="742"/>
        <v>0</v>
      </c>
      <c r="AQ157" s="239">
        <f t="shared" si="742"/>
        <v>0</v>
      </c>
      <c r="AR157" s="206"/>
      <c r="AS157" s="89"/>
      <c r="AT157" s="388"/>
      <c r="AU157" s="388"/>
      <c r="AV157" s="388"/>
      <c r="AW157" s="190"/>
      <c r="AX157" s="190"/>
      <c r="AY157" s="190"/>
      <c r="AZ157" s="190"/>
      <c r="BA157" s="190"/>
      <c r="BB157" s="190"/>
      <c r="BC157" s="190"/>
      <c r="BD157" s="190"/>
      <c r="BE157" s="190"/>
      <c r="BF157" s="190"/>
      <c r="BG157" s="190"/>
      <c r="BH157" s="190"/>
      <c r="BI157" s="190"/>
      <c r="BJ157" s="190"/>
      <c r="BK157" s="190"/>
      <c r="BL157" s="190"/>
      <c r="BM157" s="190"/>
      <c r="BN157" s="190"/>
      <c r="BO157" s="190"/>
      <c r="BP157" s="190"/>
      <c r="BQ157" s="190"/>
      <c r="BR157" s="190"/>
      <c r="BS157" s="190"/>
      <c r="BT157" s="190"/>
      <c r="BU157" s="190"/>
      <c r="BV157" s="190"/>
      <c r="BW157" s="190"/>
      <c r="BX157" s="190"/>
      <c r="BY157" s="190"/>
      <c r="BZ157" s="190"/>
      <c r="CA157" s="190"/>
      <c r="CB157" s="190"/>
      <c r="CC157" s="190"/>
      <c r="CD157" s="190"/>
      <c r="CE157" s="190"/>
      <c r="CF157" s="190"/>
      <c r="CG157" s="190"/>
      <c r="CH157" s="190"/>
      <c r="CI157" s="190"/>
      <c r="CJ157" s="190"/>
      <c r="CK157" s="190"/>
      <c r="CL157" s="190"/>
      <c r="CM157" s="190"/>
      <c r="CN157" s="190"/>
      <c r="CO157" s="190"/>
      <c r="CP157" s="190"/>
      <c r="CQ157" s="190"/>
      <c r="CR157" s="190"/>
      <c r="CS157" s="190"/>
      <c r="CT157" s="190"/>
      <c r="CU157" s="190"/>
      <c r="CV157" s="190"/>
      <c r="CW157" s="190"/>
      <c r="CX157" s="190"/>
      <c r="CY157" s="190"/>
      <c r="CZ157" s="190"/>
      <c r="DA157" s="190"/>
      <c r="DB157" s="190"/>
      <c r="DC157" s="190"/>
      <c r="DD157" s="190"/>
      <c r="DE157" s="190"/>
      <c r="DF157" s="190"/>
      <c r="DG157" s="190"/>
      <c r="DH157" s="190"/>
      <c r="DI157" s="190"/>
      <c r="DJ157" s="190"/>
      <c r="DK157" s="190"/>
      <c r="DL157" s="190"/>
      <c r="DM157" s="190"/>
      <c r="DN157" s="190"/>
      <c r="DO157" s="190"/>
      <c r="DP157" s="190"/>
      <c r="DQ157" s="190"/>
      <c r="DR157" s="190"/>
      <c r="DS157" s="190"/>
      <c r="DT157" s="190"/>
      <c r="DU157" s="190"/>
      <c r="DV157" s="190"/>
      <c r="DW157" s="190"/>
      <c r="DX157" s="190"/>
      <c r="DY157" s="190"/>
      <c r="DZ157" s="190"/>
      <c r="EA157" s="190"/>
      <c r="EB157" s="190"/>
      <c r="EC157" s="190"/>
      <c r="ED157" s="190"/>
      <c r="EE157" s="190"/>
      <c r="EF157" s="190"/>
    </row>
    <row r="158" spans="1:136" s="72" customFormat="1" ht="15.75" customHeight="1">
      <c r="A158" s="230"/>
      <c r="B158" s="179"/>
      <c r="C158" s="179">
        <v>321</v>
      </c>
      <c r="D158" s="565" t="s">
        <v>5</v>
      </c>
      <c r="E158" s="565"/>
      <c r="F158" s="565"/>
      <c r="G158" s="565"/>
      <c r="H158" s="76">
        <f t="shared" si="710"/>
        <v>0</v>
      </c>
      <c r="I158" s="80"/>
      <c r="J158" s="94"/>
      <c r="K158" s="82"/>
      <c r="L158" s="302"/>
      <c r="M158" s="118"/>
      <c r="N158" s="81"/>
      <c r="O158" s="81"/>
      <c r="P158" s="81"/>
      <c r="Q158" s="81"/>
      <c r="R158" s="81"/>
      <c r="S158" s="82"/>
      <c r="T158" s="28">
        <f t="shared" si="713"/>
        <v>0</v>
      </c>
      <c r="U158" s="80"/>
      <c r="V158" s="94"/>
      <c r="W158" s="82"/>
      <c r="X158" s="302"/>
      <c r="Y158" s="118"/>
      <c r="Z158" s="81"/>
      <c r="AA158" s="81"/>
      <c r="AB158" s="81"/>
      <c r="AC158" s="81"/>
      <c r="AD158" s="81"/>
      <c r="AE158" s="82"/>
      <c r="AF158" s="109">
        <f t="shared" si="716"/>
        <v>0</v>
      </c>
      <c r="AG158" s="29">
        <f t="shared" ref="AG158:AG161" si="745">I158+U158</f>
        <v>0</v>
      </c>
      <c r="AH158" s="92">
        <f t="shared" ref="AH158:AH161" si="746">J158+V158</f>
        <v>0</v>
      </c>
      <c r="AI158" s="31">
        <f t="shared" ref="AI158:AI161" si="747">K158+W158</f>
        <v>0</v>
      </c>
      <c r="AJ158" s="326">
        <f t="shared" ref="AJ158:AJ161" si="748">L158+X158</f>
        <v>0</v>
      </c>
      <c r="AK158" s="290">
        <f t="shared" ref="AK158:AK161" si="749">M158+Y158</f>
        <v>0</v>
      </c>
      <c r="AL158" s="30">
        <f t="shared" ref="AL158:AL161" si="750">N158+Z158</f>
        <v>0</v>
      </c>
      <c r="AM158" s="30">
        <f t="shared" ref="AM158:AM161" si="751">O158+AA158</f>
        <v>0</v>
      </c>
      <c r="AN158" s="30">
        <f t="shared" ref="AN158:AN161" si="752">P158+AB158</f>
        <v>0</v>
      </c>
      <c r="AO158" s="30">
        <f t="shared" ref="AO158:AO161" si="753">Q158+AC158</f>
        <v>0</v>
      </c>
      <c r="AP158" s="30">
        <f t="shared" ref="AP158:AP161" si="754">R158+AD158</f>
        <v>0</v>
      </c>
      <c r="AQ158" s="31">
        <f t="shared" ref="AQ158:AQ161" si="755">S158+AE158</f>
        <v>0</v>
      </c>
      <c r="AR158" s="206"/>
      <c r="AS158" s="89"/>
      <c r="AT158" s="388"/>
      <c r="AU158" s="388"/>
      <c r="AV158" s="388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/>
      <c r="DD158" s="89"/>
      <c r="DE158" s="89"/>
      <c r="DF158" s="89"/>
      <c r="DG158" s="89"/>
      <c r="DH158" s="89"/>
      <c r="DI158" s="89"/>
      <c r="DJ158" s="89"/>
      <c r="DK158" s="89"/>
      <c r="DL158" s="89"/>
      <c r="DM158" s="89"/>
      <c r="DN158" s="89"/>
      <c r="DO158" s="89"/>
      <c r="DP158" s="89"/>
      <c r="DQ158" s="89"/>
      <c r="DR158" s="89"/>
      <c r="DS158" s="89"/>
      <c r="DT158" s="89"/>
      <c r="DU158" s="89"/>
      <c r="DV158" s="89"/>
      <c r="DW158" s="89"/>
      <c r="DX158" s="89"/>
      <c r="DY158" s="89"/>
      <c r="DZ158" s="89"/>
      <c r="EA158" s="89"/>
      <c r="EB158" s="89"/>
      <c r="EC158" s="89"/>
      <c r="ED158" s="89"/>
      <c r="EE158" s="89"/>
      <c r="EF158" s="89"/>
    </row>
    <row r="159" spans="1:136" s="72" customFormat="1" ht="15.75" customHeight="1">
      <c r="A159" s="230"/>
      <c r="B159" s="179"/>
      <c r="C159" s="179">
        <v>322</v>
      </c>
      <c r="D159" s="565" t="s">
        <v>6</v>
      </c>
      <c r="E159" s="565"/>
      <c r="F159" s="565"/>
      <c r="G159" s="565"/>
      <c r="H159" s="76">
        <f t="shared" si="710"/>
        <v>0</v>
      </c>
      <c r="I159" s="80"/>
      <c r="J159" s="94"/>
      <c r="K159" s="82"/>
      <c r="L159" s="302"/>
      <c r="M159" s="118"/>
      <c r="N159" s="81"/>
      <c r="O159" s="81"/>
      <c r="P159" s="81"/>
      <c r="Q159" s="81"/>
      <c r="R159" s="81"/>
      <c r="S159" s="82"/>
      <c r="T159" s="28">
        <f t="shared" si="713"/>
        <v>0</v>
      </c>
      <c r="U159" s="80"/>
      <c r="V159" s="94"/>
      <c r="W159" s="82"/>
      <c r="X159" s="302"/>
      <c r="Y159" s="118"/>
      <c r="Z159" s="81"/>
      <c r="AA159" s="81"/>
      <c r="AB159" s="81"/>
      <c r="AC159" s="81"/>
      <c r="AD159" s="81"/>
      <c r="AE159" s="82"/>
      <c r="AF159" s="109">
        <f t="shared" si="716"/>
        <v>0</v>
      </c>
      <c r="AG159" s="29">
        <f t="shared" si="745"/>
        <v>0</v>
      </c>
      <c r="AH159" s="92">
        <f t="shared" si="746"/>
        <v>0</v>
      </c>
      <c r="AI159" s="31">
        <f t="shared" si="747"/>
        <v>0</v>
      </c>
      <c r="AJ159" s="326">
        <f t="shared" si="748"/>
        <v>0</v>
      </c>
      <c r="AK159" s="290">
        <f t="shared" si="749"/>
        <v>0</v>
      </c>
      <c r="AL159" s="30">
        <f t="shared" si="750"/>
        <v>0</v>
      </c>
      <c r="AM159" s="30">
        <f t="shared" si="751"/>
        <v>0</v>
      </c>
      <c r="AN159" s="30">
        <f t="shared" si="752"/>
        <v>0</v>
      </c>
      <c r="AO159" s="30">
        <f t="shared" si="753"/>
        <v>0</v>
      </c>
      <c r="AP159" s="30">
        <f t="shared" si="754"/>
        <v>0</v>
      </c>
      <c r="AQ159" s="31">
        <f t="shared" si="755"/>
        <v>0</v>
      </c>
      <c r="AR159" s="206"/>
      <c r="AS159" s="89"/>
      <c r="AT159" s="388"/>
      <c r="AU159" s="388"/>
      <c r="AV159" s="388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</row>
    <row r="160" spans="1:136" s="72" customFormat="1" ht="15.75" customHeight="1">
      <c r="A160" s="230"/>
      <c r="B160" s="179"/>
      <c r="C160" s="179">
        <v>323</v>
      </c>
      <c r="D160" s="565" t="s">
        <v>7</v>
      </c>
      <c r="E160" s="565"/>
      <c r="F160" s="565"/>
      <c r="G160" s="565"/>
      <c r="H160" s="76">
        <f>SUM(I160:S160)</f>
        <v>0</v>
      </c>
      <c r="I160" s="80"/>
      <c r="J160" s="94"/>
      <c r="K160" s="82"/>
      <c r="L160" s="302"/>
      <c r="M160" s="118"/>
      <c r="N160" s="81"/>
      <c r="O160" s="81"/>
      <c r="P160" s="81"/>
      <c r="Q160" s="81"/>
      <c r="R160" s="81"/>
      <c r="S160" s="82"/>
      <c r="T160" s="28">
        <f>SUM(U160:AE160)</f>
        <v>0</v>
      </c>
      <c r="U160" s="80"/>
      <c r="V160" s="94"/>
      <c r="W160" s="82"/>
      <c r="X160" s="302"/>
      <c r="Y160" s="118"/>
      <c r="Z160" s="81"/>
      <c r="AA160" s="81"/>
      <c r="AB160" s="81"/>
      <c r="AC160" s="81"/>
      <c r="AD160" s="81"/>
      <c r="AE160" s="82"/>
      <c r="AF160" s="109">
        <f>SUM(AG160:AQ160)</f>
        <v>0</v>
      </c>
      <c r="AG160" s="29">
        <f t="shared" si="745"/>
        <v>0</v>
      </c>
      <c r="AH160" s="92">
        <f t="shared" si="746"/>
        <v>0</v>
      </c>
      <c r="AI160" s="31">
        <f t="shared" si="747"/>
        <v>0</v>
      </c>
      <c r="AJ160" s="326">
        <f t="shared" si="748"/>
        <v>0</v>
      </c>
      <c r="AK160" s="290">
        <f t="shared" si="749"/>
        <v>0</v>
      </c>
      <c r="AL160" s="30">
        <f t="shared" si="750"/>
        <v>0</v>
      </c>
      <c r="AM160" s="30">
        <f t="shared" si="751"/>
        <v>0</v>
      </c>
      <c r="AN160" s="30">
        <f t="shared" si="752"/>
        <v>0</v>
      </c>
      <c r="AO160" s="30">
        <f t="shared" si="753"/>
        <v>0</v>
      </c>
      <c r="AP160" s="30">
        <f t="shared" si="754"/>
        <v>0</v>
      </c>
      <c r="AQ160" s="31">
        <f t="shared" si="755"/>
        <v>0</v>
      </c>
      <c r="AR160" s="206"/>
      <c r="AS160" s="190"/>
      <c r="AT160" s="190"/>
      <c r="AU160" s="190"/>
      <c r="AV160" s="190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/>
      <c r="DD160" s="89"/>
      <c r="DE160" s="89"/>
      <c r="DF160" s="89"/>
      <c r="DG160" s="89"/>
      <c r="DH160" s="89"/>
      <c r="DI160" s="89"/>
      <c r="DJ160" s="89"/>
      <c r="DK160" s="89"/>
      <c r="DL160" s="89"/>
      <c r="DM160" s="89"/>
      <c r="DN160" s="89"/>
      <c r="DO160" s="89"/>
      <c r="DP160" s="89"/>
      <c r="DQ160" s="89"/>
      <c r="DR160" s="89"/>
      <c r="DS160" s="89"/>
      <c r="DT160" s="89"/>
      <c r="DU160" s="89"/>
      <c r="DV160" s="89"/>
      <c r="DW160" s="89"/>
      <c r="DX160" s="89"/>
      <c r="DY160" s="89"/>
      <c r="DZ160" s="89"/>
      <c r="EA160" s="89"/>
      <c r="EB160" s="89"/>
      <c r="EC160" s="89"/>
      <c r="ED160" s="89"/>
      <c r="EE160" s="89"/>
      <c r="EF160" s="89"/>
    </row>
    <row r="161" spans="1:136" s="72" customFormat="1" ht="15.75" customHeight="1">
      <c r="A161" s="230"/>
      <c r="B161" s="179"/>
      <c r="C161" s="179">
        <v>329</v>
      </c>
      <c r="D161" s="565" t="s">
        <v>8</v>
      </c>
      <c r="E161" s="565"/>
      <c r="F161" s="565"/>
      <c r="G161" s="566"/>
      <c r="H161" s="76">
        <f t="shared" ref="H161" si="756">SUM(I161:S161)</f>
        <v>0</v>
      </c>
      <c r="I161" s="80"/>
      <c r="J161" s="94"/>
      <c r="K161" s="82"/>
      <c r="L161" s="302"/>
      <c r="M161" s="118"/>
      <c r="N161" s="81"/>
      <c r="O161" s="81"/>
      <c r="P161" s="81"/>
      <c r="Q161" s="81"/>
      <c r="R161" s="81"/>
      <c r="S161" s="82"/>
      <c r="T161" s="28">
        <f t="shared" ref="T161" si="757">SUM(U161:AE161)</f>
        <v>0</v>
      </c>
      <c r="U161" s="80"/>
      <c r="V161" s="94"/>
      <c r="W161" s="82"/>
      <c r="X161" s="302"/>
      <c r="Y161" s="118"/>
      <c r="Z161" s="81"/>
      <c r="AA161" s="81"/>
      <c r="AB161" s="81"/>
      <c r="AC161" s="81"/>
      <c r="AD161" s="81"/>
      <c r="AE161" s="82"/>
      <c r="AF161" s="109">
        <f t="shared" ref="AF161" si="758">SUM(AG161:AQ161)</f>
        <v>0</v>
      </c>
      <c r="AG161" s="29">
        <f t="shared" si="745"/>
        <v>0</v>
      </c>
      <c r="AH161" s="92">
        <f t="shared" si="746"/>
        <v>0</v>
      </c>
      <c r="AI161" s="31">
        <f t="shared" si="747"/>
        <v>0</v>
      </c>
      <c r="AJ161" s="326">
        <f t="shared" si="748"/>
        <v>0</v>
      </c>
      <c r="AK161" s="290">
        <f t="shared" si="749"/>
        <v>0</v>
      </c>
      <c r="AL161" s="30">
        <f t="shared" si="750"/>
        <v>0</v>
      </c>
      <c r="AM161" s="30">
        <f t="shared" si="751"/>
        <v>0</v>
      </c>
      <c r="AN161" s="30">
        <f t="shared" si="752"/>
        <v>0</v>
      </c>
      <c r="AO161" s="30">
        <f t="shared" si="753"/>
        <v>0</v>
      </c>
      <c r="AP161" s="30">
        <f t="shared" si="754"/>
        <v>0</v>
      </c>
      <c r="AQ161" s="31">
        <f t="shared" si="755"/>
        <v>0</v>
      </c>
      <c r="AR161" s="206"/>
      <c r="AS161" s="190"/>
      <c r="AT161" s="190"/>
      <c r="AU161" s="190"/>
      <c r="AV161" s="190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/>
      <c r="DD161" s="89"/>
      <c r="DE161" s="89"/>
      <c r="DF161" s="89"/>
      <c r="DG161" s="89"/>
      <c r="DH161" s="89"/>
      <c r="DI161" s="89"/>
      <c r="DJ161" s="89"/>
      <c r="DK161" s="89"/>
      <c r="DL161" s="89"/>
      <c r="DM161" s="89"/>
      <c r="DN161" s="89"/>
      <c r="DO161" s="89"/>
      <c r="DP161" s="89"/>
      <c r="DQ161" s="89"/>
      <c r="DR161" s="89"/>
      <c r="DS161" s="89"/>
      <c r="DT161" s="89"/>
      <c r="DU161" s="89"/>
      <c r="DV161" s="89"/>
      <c r="DW161" s="89"/>
      <c r="DX161" s="89"/>
      <c r="DY161" s="89"/>
      <c r="DZ161" s="89"/>
      <c r="EA161" s="89"/>
      <c r="EB161" s="89"/>
      <c r="EC161" s="89"/>
      <c r="ED161" s="89"/>
      <c r="EE161" s="89"/>
      <c r="EF161" s="89"/>
    </row>
    <row r="162" spans="1:136" s="272" customFormat="1" ht="12.75" customHeight="1">
      <c r="A162" s="270"/>
      <c r="B162" s="271"/>
      <c r="D162" s="273"/>
      <c r="E162" s="273"/>
      <c r="F162" s="273"/>
      <c r="G162" s="273"/>
      <c r="I162" s="586" t="s">
        <v>126</v>
      </c>
      <c r="J162" s="586"/>
      <c r="K162" s="586"/>
      <c r="L162" s="586"/>
      <c r="M162" s="586"/>
      <c r="N162" s="586"/>
      <c r="O162" s="586"/>
      <c r="P162" s="586"/>
      <c r="Q162" s="586"/>
      <c r="R162" s="586"/>
      <c r="S162" s="586"/>
      <c r="T162" s="391"/>
      <c r="U162" s="586"/>
      <c r="V162" s="586"/>
      <c r="W162" s="586"/>
      <c r="X162" s="586"/>
      <c r="Y162" s="586"/>
      <c r="Z162" s="586"/>
      <c r="AA162" s="586"/>
      <c r="AB162" s="586"/>
      <c r="AC162" s="586"/>
      <c r="AD162" s="586"/>
      <c r="AE162" s="586"/>
      <c r="AF162" s="276"/>
      <c r="AG162" s="588"/>
      <c r="AH162" s="588"/>
      <c r="AI162" s="588"/>
      <c r="AJ162" s="588"/>
      <c r="AK162" s="588"/>
      <c r="AL162" s="588"/>
      <c r="AM162" s="588"/>
      <c r="AN162" s="588"/>
      <c r="AO162" s="588"/>
      <c r="AP162" s="588"/>
      <c r="AQ162" s="589"/>
      <c r="AR162" s="274"/>
      <c r="AS162" s="310"/>
      <c r="AT162" s="310"/>
      <c r="AU162" s="310"/>
      <c r="AV162" s="310"/>
      <c r="AW162" s="275"/>
      <c r="AX162" s="275"/>
      <c r="AY162" s="275"/>
      <c r="AZ162" s="275"/>
      <c r="BA162" s="275"/>
      <c r="BB162" s="275"/>
      <c r="BC162" s="275"/>
      <c r="BD162" s="275"/>
      <c r="BE162" s="275"/>
      <c r="BF162" s="275"/>
      <c r="BG162" s="275"/>
      <c r="BH162" s="275"/>
      <c r="BI162" s="275"/>
      <c r="BJ162" s="275"/>
      <c r="BK162" s="275"/>
      <c r="BL162" s="275"/>
      <c r="BM162" s="275"/>
      <c r="BN162" s="275"/>
      <c r="BO162" s="275"/>
      <c r="BP162" s="276"/>
      <c r="BQ162" s="276"/>
      <c r="BR162" s="276"/>
      <c r="BS162" s="276"/>
      <c r="BT162" s="276"/>
      <c r="BU162" s="276"/>
      <c r="BV162" s="276"/>
      <c r="BW162" s="276"/>
      <c r="BX162" s="276"/>
      <c r="BY162" s="276"/>
      <c r="BZ162" s="276"/>
      <c r="CA162" s="276"/>
      <c r="CB162" s="276"/>
      <c r="CC162" s="276"/>
      <c r="CD162" s="276"/>
      <c r="CE162" s="276"/>
      <c r="CF162" s="276"/>
      <c r="CG162" s="276"/>
      <c r="CH162" s="276"/>
      <c r="CI162" s="276"/>
      <c r="CJ162" s="276"/>
      <c r="CK162" s="276"/>
      <c r="CL162" s="276"/>
      <c r="CM162" s="276"/>
      <c r="CN162" s="276"/>
      <c r="CO162" s="276"/>
      <c r="CP162" s="276"/>
      <c r="CQ162" s="276"/>
      <c r="CR162" s="276"/>
      <c r="CS162" s="276"/>
      <c r="CT162" s="276"/>
      <c r="CU162" s="276"/>
      <c r="CV162" s="276"/>
      <c r="CW162" s="276"/>
      <c r="CX162" s="276"/>
      <c r="CY162" s="276"/>
      <c r="CZ162" s="276"/>
      <c r="DA162" s="276"/>
      <c r="DB162" s="276"/>
      <c r="DC162" s="276"/>
      <c r="DD162" s="276"/>
      <c r="DE162" s="276"/>
      <c r="DF162" s="276"/>
      <c r="DG162" s="276"/>
      <c r="DH162" s="276"/>
      <c r="DI162" s="276"/>
      <c r="DJ162" s="276"/>
      <c r="DK162" s="276"/>
      <c r="DL162" s="276"/>
      <c r="DM162" s="276"/>
      <c r="DN162" s="276"/>
      <c r="DO162" s="276"/>
      <c r="DP162" s="276"/>
      <c r="DQ162" s="276"/>
      <c r="DR162" s="276"/>
      <c r="DS162" s="276"/>
      <c r="DT162" s="276"/>
      <c r="DU162" s="276"/>
      <c r="DV162" s="276"/>
      <c r="DW162" s="276"/>
      <c r="DX162" s="276"/>
      <c r="DY162" s="276"/>
      <c r="DZ162" s="276"/>
      <c r="EA162" s="276"/>
      <c r="EB162" s="276"/>
      <c r="EC162" s="276"/>
      <c r="ED162" s="276"/>
      <c r="EE162" s="276"/>
      <c r="EF162" s="276"/>
    </row>
    <row r="163" spans="1:136" s="62" customFormat="1" ht="10.5" customHeight="1">
      <c r="A163" s="232"/>
      <c r="B163" s="87"/>
      <c r="C163" s="87"/>
      <c r="D163" s="88"/>
      <c r="E163" s="88"/>
      <c r="F163" s="88"/>
      <c r="G163" s="88"/>
      <c r="H163" s="91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1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1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125"/>
      <c r="AR163" s="206"/>
      <c r="AS163" s="438"/>
      <c r="AT163" s="438"/>
      <c r="AU163" s="438"/>
      <c r="AV163" s="438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BJ163" s="107"/>
      <c r="BK163" s="107"/>
      <c r="BL163" s="107"/>
      <c r="BM163" s="107"/>
      <c r="BN163" s="107"/>
      <c r="BO163" s="107"/>
    </row>
    <row r="164" spans="1:136" s="110" customFormat="1" ht="27" customHeight="1">
      <c r="A164" s="623" t="s">
        <v>298</v>
      </c>
      <c r="B164" s="624"/>
      <c r="C164" s="624"/>
      <c r="D164" s="625" t="s">
        <v>295</v>
      </c>
      <c r="E164" s="625"/>
      <c r="F164" s="625"/>
      <c r="G164" s="626"/>
      <c r="H164" s="97">
        <f>SUM(I164:S164)</f>
        <v>12570400</v>
      </c>
      <c r="I164" s="98">
        <f t="shared" ref="I164:S164" si="759">I165+I185+I195</f>
        <v>0</v>
      </c>
      <c r="J164" s="284">
        <f t="shared" si="759"/>
        <v>1550400</v>
      </c>
      <c r="K164" s="122">
        <f t="shared" si="759"/>
        <v>0</v>
      </c>
      <c r="L164" s="299">
        <f t="shared" si="759"/>
        <v>10900000</v>
      </c>
      <c r="M164" s="119">
        <f t="shared" si="759"/>
        <v>0</v>
      </c>
      <c r="N164" s="99">
        <f t="shared" si="759"/>
        <v>100000</v>
      </c>
      <c r="O164" s="99">
        <f t="shared" si="759"/>
        <v>0</v>
      </c>
      <c r="P164" s="99">
        <f t="shared" si="759"/>
        <v>0</v>
      </c>
      <c r="Q164" s="99">
        <f t="shared" si="759"/>
        <v>0</v>
      </c>
      <c r="R164" s="99">
        <f t="shared" si="759"/>
        <v>20000</v>
      </c>
      <c r="S164" s="122">
        <f t="shared" si="759"/>
        <v>0</v>
      </c>
      <c r="T164" s="246">
        <f>SUM(U164:AE164)</f>
        <v>0</v>
      </c>
      <c r="U164" s="98">
        <f t="shared" ref="U164:AE164" si="760">U165+U185+U195</f>
        <v>0</v>
      </c>
      <c r="V164" s="284">
        <f t="shared" si="760"/>
        <v>0</v>
      </c>
      <c r="W164" s="122">
        <f t="shared" si="760"/>
        <v>0</v>
      </c>
      <c r="X164" s="299">
        <f t="shared" si="760"/>
        <v>0</v>
      </c>
      <c r="Y164" s="119">
        <f t="shared" si="760"/>
        <v>0</v>
      </c>
      <c r="Z164" s="99">
        <f t="shared" si="760"/>
        <v>0</v>
      </c>
      <c r="AA164" s="99">
        <f t="shared" si="760"/>
        <v>0</v>
      </c>
      <c r="AB164" s="99">
        <f t="shared" si="760"/>
        <v>0</v>
      </c>
      <c r="AC164" s="99">
        <f t="shared" si="760"/>
        <v>0</v>
      </c>
      <c r="AD164" s="99">
        <f t="shared" si="760"/>
        <v>0</v>
      </c>
      <c r="AE164" s="122">
        <f t="shared" si="760"/>
        <v>0</v>
      </c>
      <c r="AF164" s="260">
        <f t="shared" ref="AF164:AF179" si="761">SUM(AG164:AQ164)</f>
        <v>12570400</v>
      </c>
      <c r="AG164" s="462">
        <f t="shared" ref="AG164:AQ164" si="762">AG165+AG185+AG195</f>
        <v>0</v>
      </c>
      <c r="AH164" s="463">
        <f t="shared" si="762"/>
        <v>1550400</v>
      </c>
      <c r="AI164" s="464">
        <f t="shared" si="762"/>
        <v>0</v>
      </c>
      <c r="AJ164" s="465">
        <f t="shared" si="762"/>
        <v>10900000</v>
      </c>
      <c r="AK164" s="466">
        <f t="shared" si="762"/>
        <v>0</v>
      </c>
      <c r="AL164" s="467">
        <f t="shared" si="762"/>
        <v>100000</v>
      </c>
      <c r="AM164" s="467">
        <f t="shared" si="762"/>
        <v>0</v>
      </c>
      <c r="AN164" s="467">
        <f t="shared" si="762"/>
        <v>0</v>
      </c>
      <c r="AO164" s="467">
        <f t="shared" si="762"/>
        <v>0</v>
      </c>
      <c r="AP164" s="467">
        <f t="shared" si="762"/>
        <v>20000</v>
      </c>
      <c r="AQ164" s="464">
        <f t="shared" si="762"/>
        <v>0</v>
      </c>
      <c r="AR164" s="206"/>
      <c r="AS164" s="438"/>
      <c r="AT164" s="438"/>
      <c r="AU164" s="438"/>
      <c r="AV164" s="438"/>
      <c r="AW164" s="438"/>
      <c r="AX164" s="438"/>
      <c r="AY164" s="438"/>
      <c r="AZ164" s="438"/>
      <c r="BA164" s="438"/>
      <c r="BB164" s="438"/>
      <c r="BC164" s="438"/>
      <c r="BD164" s="438"/>
      <c r="BE164" s="438"/>
      <c r="BF164" s="438"/>
      <c r="BG164" s="438"/>
      <c r="BH164" s="438"/>
      <c r="BI164" s="195"/>
      <c r="BJ164" s="195"/>
      <c r="BK164" s="195"/>
      <c r="BL164" s="195"/>
      <c r="BM164" s="195"/>
      <c r="BN164" s="195"/>
      <c r="BO164" s="195"/>
      <c r="BP164" s="191"/>
      <c r="BQ164" s="191"/>
      <c r="BR164" s="191"/>
      <c r="BS164" s="191"/>
      <c r="BT164" s="191"/>
      <c r="BU164" s="191"/>
      <c r="BV164" s="191"/>
      <c r="BW164" s="191"/>
      <c r="BX164" s="191"/>
      <c r="BY164" s="191"/>
      <c r="BZ164" s="191"/>
      <c r="CA164" s="191"/>
      <c r="CB164" s="191"/>
      <c r="CC164" s="191"/>
      <c r="CD164" s="191"/>
      <c r="CE164" s="191"/>
      <c r="CF164" s="191"/>
      <c r="CG164" s="191"/>
      <c r="CH164" s="191"/>
      <c r="CI164" s="191"/>
      <c r="CJ164" s="191"/>
      <c r="CK164" s="191"/>
      <c r="CL164" s="191"/>
      <c r="CM164" s="191"/>
      <c r="CN164" s="191"/>
      <c r="CO164" s="191"/>
      <c r="CP164" s="191"/>
      <c r="CQ164" s="191"/>
      <c r="CR164" s="191"/>
      <c r="CS164" s="191"/>
      <c r="CT164" s="191"/>
      <c r="CU164" s="191"/>
      <c r="CV164" s="191"/>
      <c r="CW164" s="191"/>
      <c r="CX164" s="191"/>
      <c r="CY164" s="191"/>
      <c r="CZ164" s="191"/>
      <c r="DA164" s="191"/>
      <c r="DB164" s="191"/>
      <c r="DC164" s="191"/>
      <c r="DD164" s="191"/>
      <c r="DE164" s="191"/>
      <c r="DF164" s="191"/>
      <c r="DG164" s="191"/>
      <c r="DH164" s="191"/>
      <c r="DI164" s="191"/>
      <c r="DJ164" s="191"/>
      <c r="DK164" s="191"/>
      <c r="DL164" s="191"/>
      <c r="DM164" s="191"/>
      <c r="DN164" s="191"/>
      <c r="DO164" s="191"/>
      <c r="DP164" s="191"/>
      <c r="DQ164" s="191"/>
      <c r="DR164" s="191"/>
      <c r="DS164" s="191"/>
      <c r="DT164" s="191"/>
      <c r="DU164" s="191"/>
      <c r="DV164" s="191"/>
      <c r="DW164" s="191"/>
      <c r="DX164" s="191"/>
      <c r="DY164" s="191"/>
      <c r="DZ164" s="191"/>
      <c r="EA164" s="191"/>
      <c r="EB164" s="191"/>
      <c r="EC164" s="191"/>
      <c r="ED164" s="191"/>
      <c r="EE164" s="191"/>
      <c r="EF164" s="191"/>
    </row>
    <row r="165" spans="1:136" s="74" customFormat="1" ht="25.5" customHeight="1">
      <c r="A165" s="572" t="s">
        <v>296</v>
      </c>
      <c r="B165" s="573"/>
      <c r="C165" s="573"/>
      <c r="D165" s="569" t="s">
        <v>131</v>
      </c>
      <c r="E165" s="569"/>
      <c r="F165" s="569"/>
      <c r="G165" s="570"/>
      <c r="H165" s="83">
        <f>SUM(I165:S165)</f>
        <v>12450400</v>
      </c>
      <c r="I165" s="84">
        <f>I166+I180</f>
        <v>0</v>
      </c>
      <c r="J165" s="285">
        <f t="shared" ref="J165:R165" si="763">J166+J180</f>
        <v>1450400</v>
      </c>
      <c r="K165" s="86">
        <f t="shared" si="763"/>
        <v>0</v>
      </c>
      <c r="L165" s="300">
        <f t="shared" si="763"/>
        <v>10900000</v>
      </c>
      <c r="M165" s="120">
        <f t="shared" si="763"/>
        <v>0</v>
      </c>
      <c r="N165" s="85">
        <f t="shared" si="763"/>
        <v>100000</v>
      </c>
      <c r="O165" s="85">
        <f>O166+O180</f>
        <v>0</v>
      </c>
      <c r="P165" s="85">
        <f t="shared" si="763"/>
        <v>0</v>
      </c>
      <c r="Q165" s="85">
        <f t="shared" si="763"/>
        <v>0</v>
      </c>
      <c r="R165" s="85">
        <f t="shared" si="763"/>
        <v>0</v>
      </c>
      <c r="S165" s="86">
        <f>S166+S180</f>
        <v>0</v>
      </c>
      <c r="T165" s="245">
        <f>SUM(U165:AE165)</f>
        <v>0</v>
      </c>
      <c r="U165" s="84">
        <f>U166+U180</f>
        <v>0</v>
      </c>
      <c r="V165" s="285">
        <f t="shared" ref="V165" si="764">V166+V180</f>
        <v>0</v>
      </c>
      <c r="W165" s="86">
        <f t="shared" ref="W165" si="765">W166+W180</f>
        <v>0</v>
      </c>
      <c r="X165" s="300">
        <f t="shared" ref="X165" si="766">X166+X180</f>
        <v>0</v>
      </c>
      <c r="Y165" s="120">
        <f t="shared" ref="Y165" si="767">Y166+Y180</f>
        <v>0</v>
      </c>
      <c r="Z165" s="85">
        <f t="shared" ref="Z165" si="768">Z166+Z180</f>
        <v>0</v>
      </c>
      <c r="AA165" s="85">
        <f>AA166+AA180</f>
        <v>0</v>
      </c>
      <c r="AB165" s="85">
        <f t="shared" ref="AB165" si="769">AB166+AB180</f>
        <v>0</v>
      </c>
      <c r="AC165" s="85">
        <f t="shared" ref="AC165" si="770">AC166+AC180</f>
        <v>0</v>
      </c>
      <c r="AD165" s="85">
        <f t="shared" ref="AD165" si="771">AD166+AD180</f>
        <v>0</v>
      </c>
      <c r="AE165" s="86">
        <f>AE166+AE180</f>
        <v>0</v>
      </c>
      <c r="AF165" s="261">
        <f>SUM(AG165:AQ165)</f>
        <v>12450400</v>
      </c>
      <c r="AG165" s="468">
        <f>AG166+AG180</f>
        <v>0</v>
      </c>
      <c r="AH165" s="469">
        <f t="shared" ref="AH165" si="772">AH166+AH180</f>
        <v>1450400</v>
      </c>
      <c r="AI165" s="470">
        <f t="shared" ref="AI165" si="773">AI166+AI180</f>
        <v>0</v>
      </c>
      <c r="AJ165" s="471">
        <f t="shared" ref="AJ165" si="774">AJ166+AJ180</f>
        <v>10900000</v>
      </c>
      <c r="AK165" s="472">
        <f t="shared" ref="AK165" si="775">AK166+AK180</f>
        <v>0</v>
      </c>
      <c r="AL165" s="473">
        <f t="shared" ref="AL165" si="776">AL166+AL180</f>
        <v>100000</v>
      </c>
      <c r="AM165" s="473">
        <f>AM166+AM180</f>
        <v>0</v>
      </c>
      <c r="AN165" s="473">
        <f t="shared" ref="AN165" si="777">AN166+AN180</f>
        <v>0</v>
      </c>
      <c r="AO165" s="473">
        <f t="shared" ref="AO165" si="778">AO166+AO180</f>
        <v>0</v>
      </c>
      <c r="AP165" s="473">
        <f t="shared" ref="AP165" si="779">AP166+AP180</f>
        <v>0</v>
      </c>
      <c r="AQ165" s="470">
        <f>AQ166+AQ180</f>
        <v>0</v>
      </c>
      <c r="AR165" s="192"/>
      <c r="AS165" s="438"/>
      <c r="AT165" s="438"/>
      <c r="AU165" s="438"/>
      <c r="AV165" s="438"/>
      <c r="AW165" s="192"/>
      <c r="AX165" s="192"/>
      <c r="AY165" s="193"/>
      <c r="AZ165" s="193"/>
      <c r="BA165" s="193"/>
      <c r="BB165" s="193"/>
      <c r="BC165" s="193"/>
      <c r="BD165" s="193"/>
      <c r="BE165" s="193"/>
      <c r="BF165" s="193"/>
      <c r="BG165" s="193"/>
      <c r="BH165" s="193"/>
      <c r="BI165" s="193"/>
      <c r="BJ165" s="193"/>
      <c r="BK165" s="193"/>
      <c r="BL165" s="193"/>
      <c r="BM165" s="193"/>
      <c r="BN165" s="193"/>
      <c r="BO165" s="193"/>
      <c r="BP165" s="192"/>
      <c r="BQ165" s="192"/>
      <c r="BR165" s="192"/>
      <c r="BS165" s="192"/>
      <c r="BT165" s="192"/>
      <c r="BU165" s="192"/>
      <c r="BV165" s="192"/>
      <c r="BW165" s="192"/>
      <c r="BX165" s="192"/>
      <c r="BY165" s="192"/>
      <c r="BZ165" s="192"/>
      <c r="CA165" s="192"/>
      <c r="CB165" s="192"/>
      <c r="CC165" s="192"/>
      <c r="CD165" s="192"/>
      <c r="CE165" s="192"/>
      <c r="CF165" s="192"/>
      <c r="CG165" s="192"/>
      <c r="CH165" s="192"/>
      <c r="CI165" s="192"/>
      <c r="CJ165" s="192"/>
      <c r="CK165" s="192"/>
      <c r="CL165" s="192"/>
      <c r="CM165" s="192"/>
      <c r="CN165" s="192"/>
      <c r="CO165" s="192"/>
      <c r="CP165" s="192"/>
      <c r="CQ165" s="192"/>
      <c r="CR165" s="192"/>
      <c r="CS165" s="192"/>
      <c r="CT165" s="192"/>
      <c r="CU165" s="192"/>
      <c r="CV165" s="192"/>
      <c r="CW165" s="192"/>
      <c r="CX165" s="192"/>
      <c r="CY165" s="192"/>
      <c r="CZ165" s="192"/>
      <c r="DA165" s="192"/>
      <c r="DB165" s="192"/>
      <c r="DC165" s="192"/>
      <c r="DD165" s="192"/>
      <c r="DE165" s="192"/>
      <c r="DF165" s="192"/>
      <c r="DG165" s="192"/>
      <c r="DH165" s="192"/>
      <c r="DI165" s="192"/>
      <c r="DJ165" s="192"/>
      <c r="DK165" s="192"/>
      <c r="DL165" s="192"/>
      <c r="DM165" s="192"/>
      <c r="DN165" s="192"/>
      <c r="DO165" s="192"/>
      <c r="DP165" s="192"/>
      <c r="DQ165" s="192"/>
      <c r="DR165" s="192"/>
      <c r="DS165" s="192"/>
      <c r="DT165" s="192"/>
      <c r="DU165" s="192"/>
      <c r="DV165" s="192"/>
      <c r="DW165" s="192"/>
      <c r="DX165" s="192"/>
      <c r="DY165" s="192"/>
      <c r="DZ165" s="192"/>
      <c r="EA165" s="192"/>
      <c r="EB165" s="192"/>
      <c r="EC165" s="192"/>
      <c r="ED165" s="192"/>
      <c r="EE165" s="192"/>
      <c r="EF165" s="192"/>
    </row>
    <row r="166" spans="1:136" s="74" customFormat="1" ht="15.75" customHeight="1">
      <c r="A166" s="436">
        <v>3</v>
      </c>
      <c r="B166" s="68"/>
      <c r="C166" s="90"/>
      <c r="D166" s="563" t="s">
        <v>16</v>
      </c>
      <c r="E166" s="563"/>
      <c r="F166" s="563"/>
      <c r="G166" s="564"/>
      <c r="H166" s="75">
        <f t="shared" ref="H166:H179" si="780">SUM(I166:S166)</f>
        <v>12450400</v>
      </c>
      <c r="I166" s="77">
        <f t="shared" ref="I166:S166" si="781">I167+I171+I177</f>
        <v>0</v>
      </c>
      <c r="J166" s="61">
        <f t="shared" si="781"/>
        <v>1450400</v>
      </c>
      <c r="K166" s="79">
        <f t="shared" si="781"/>
        <v>0</v>
      </c>
      <c r="L166" s="301">
        <f t="shared" si="781"/>
        <v>10900000</v>
      </c>
      <c r="M166" s="95">
        <f t="shared" si="781"/>
        <v>0</v>
      </c>
      <c r="N166" s="78">
        <f t="shared" si="781"/>
        <v>100000</v>
      </c>
      <c r="O166" s="78">
        <f t="shared" si="781"/>
        <v>0</v>
      </c>
      <c r="P166" s="78">
        <f t="shared" si="781"/>
        <v>0</v>
      </c>
      <c r="Q166" s="78">
        <f t="shared" si="781"/>
        <v>0</v>
      </c>
      <c r="R166" s="78">
        <f t="shared" si="781"/>
        <v>0</v>
      </c>
      <c r="S166" s="79">
        <f t="shared" si="781"/>
        <v>0</v>
      </c>
      <c r="T166" s="237">
        <f t="shared" ref="T166:T179" si="782">SUM(U166:AE166)</f>
        <v>0</v>
      </c>
      <c r="U166" s="77">
        <f t="shared" ref="U166:AE166" si="783">U167+U171+U177</f>
        <v>0</v>
      </c>
      <c r="V166" s="61">
        <f t="shared" si="783"/>
        <v>0</v>
      </c>
      <c r="W166" s="79">
        <f t="shared" si="783"/>
        <v>0</v>
      </c>
      <c r="X166" s="301">
        <f t="shared" si="783"/>
        <v>0</v>
      </c>
      <c r="Y166" s="95">
        <f t="shared" si="783"/>
        <v>0</v>
      </c>
      <c r="Z166" s="78">
        <f t="shared" si="783"/>
        <v>0</v>
      </c>
      <c r="AA166" s="78">
        <f t="shared" si="783"/>
        <v>0</v>
      </c>
      <c r="AB166" s="78">
        <f t="shared" si="783"/>
        <v>0</v>
      </c>
      <c r="AC166" s="78">
        <f t="shared" si="783"/>
        <v>0</v>
      </c>
      <c r="AD166" s="78">
        <f t="shared" si="783"/>
        <v>0</v>
      </c>
      <c r="AE166" s="79">
        <f t="shared" si="783"/>
        <v>0</v>
      </c>
      <c r="AF166" s="262">
        <f t="shared" si="761"/>
        <v>12450400</v>
      </c>
      <c r="AG166" s="315">
        <f t="shared" ref="AG166:AQ166" si="784">AG167+AG171+AG177</f>
        <v>0</v>
      </c>
      <c r="AH166" s="263">
        <f t="shared" si="784"/>
        <v>1450400</v>
      </c>
      <c r="AI166" s="239">
        <f t="shared" si="784"/>
        <v>0</v>
      </c>
      <c r="AJ166" s="303">
        <f t="shared" si="784"/>
        <v>10900000</v>
      </c>
      <c r="AK166" s="240">
        <f t="shared" si="784"/>
        <v>0</v>
      </c>
      <c r="AL166" s="241">
        <f t="shared" si="784"/>
        <v>100000</v>
      </c>
      <c r="AM166" s="241">
        <f t="shared" si="784"/>
        <v>0</v>
      </c>
      <c r="AN166" s="241">
        <f t="shared" si="784"/>
        <v>0</v>
      </c>
      <c r="AO166" s="241">
        <f t="shared" si="784"/>
        <v>0</v>
      </c>
      <c r="AP166" s="241">
        <f t="shared" si="784"/>
        <v>0</v>
      </c>
      <c r="AQ166" s="239">
        <f t="shared" si="784"/>
        <v>0</v>
      </c>
      <c r="AR166" s="192"/>
      <c r="AS166" s="191"/>
      <c r="AT166" s="191"/>
      <c r="AU166" s="191"/>
      <c r="AV166" s="191"/>
      <c r="AW166" s="192"/>
      <c r="AX166" s="192"/>
      <c r="AY166" s="192"/>
      <c r="AZ166" s="192"/>
      <c r="BA166" s="192"/>
      <c r="BB166" s="192"/>
      <c r="BC166" s="192"/>
      <c r="BD166" s="192"/>
      <c r="BE166" s="192"/>
      <c r="BF166" s="192"/>
      <c r="BG166" s="192"/>
      <c r="BH166" s="192"/>
      <c r="BI166" s="192"/>
      <c r="BJ166" s="192"/>
      <c r="BK166" s="192"/>
      <c r="BL166" s="192"/>
      <c r="BM166" s="192"/>
      <c r="BN166" s="192"/>
      <c r="BO166" s="192"/>
      <c r="BP166" s="192"/>
      <c r="BQ166" s="192"/>
      <c r="BR166" s="192"/>
      <c r="BS166" s="192"/>
      <c r="BT166" s="192"/>
      <c r="BU166" s="192"/>
      <c r="BV166" s="192"/>
      <c r="BW166" s="192"/>
      <c r="BX166" s="192"/>
      <c r="BY166" s="192"/>
      <c r="BZ166" s="192"/>
      <c r="CA166" s="192"/>
      <c r="CB166" s="192"/>
      <c r="CC166" s="192"/>
      <c r="CD166" s="192"/>
      <c r="CE166" s="192"/>
      <c r="CF166" s="192"/>
      <c r="CG166" s="192"/>
      <c r="CH166" s="192"/>
      <c r="CI166" s="192"/>
      <c r="CJ166" s="192"/>
      <c r="CK166" s="192"/>
      <c r="CL166" s="192"/>
      <c r="CM166" s="192"/>
      <c r="CN166" s="192"/>
      <c r="CO166" s="192"/>
      <c r="CP166" s="192"/>
      <c r="CQ166" s="192"/>
      <c r="CR166" s="192"/>
      <c r="CS166" s="192"/>
      <c r="CT166" s="192"/>
      <c r="CU166" s="192"/>
      <c r="CV166" s="192"/>
      <c r="CW166" s="192"/>
      <c r="CX166" s="192"/>
      <c r="CY166" s="192"/>
      <c r="CZ166" s="192"/>
      <c r="DA166" s="192"/>
      <c r="DB166" s="192"/>
      <c r="DC166" s="192"/>
      <c r="DD166" s="192"/>
      <c r="DE166" s="192"/>
      <c r="DF166" s="192"/>
      <c r="DG166" s="192"/>
      <c r="DH166" s="192"/>
      <c r="DI166" s="192"/>
      <c r="DJ166" s="192"/>
      <c r="DK166" s="192"/>
      <c r="DL166" s="192"/>
      <c r="DM166" s="192"/>
      <c r="DN166" s="192"/>
      <c r="DO166" s="192"/>
      <c r="DP166" s="192"/>
      <c r="DQ166" s="192"/>
      <c r="DR166" s="192"/>
      <c r="DS166" s="192"/>
      <c r="DT166" s="192"/>
      <c r="DU166" s="192"/>
      <c r="DV166" s="192"/>
      <c r="DW166" s="192"/>
      <c r="DX166" s="192"/>
      <c r="DY166" s="192"/>
      <c r="DZ166" s="192"/>
      <c r="EA166" s="192"/>
      <c r="EB166" s="192"/>
      <c r="EC166" s="192"/>
      <c r="ED166" s="192"/>
      <c r="EE166" s="192"/>
      <c r="EF166" s="192"/>
    </row>
    <row r="167" spans="1:136" s="73" customFormat="1" ht="15.75" customHeight="1">
      <c r="A167" s="561">
        <v>31</v>
      </c>
      <c r="B167" s="562"/>
      <c r="C167" s="90"/>
      <c r="D167" s="563" t="s">
        <v>0</v>
      </c>
      <c r="E167" s="563"/>
      <c r="F167" s="563"/>
      <c r="G167" s="564"/>
      <c r="H167" s="75">
        <f t="shared" si="780"/>
        <v>10825000</v>
      </c>
      <c r="I167" s="96">
        <f>SUM(I168:I170)</f>
        <v>0</v>
      </c>
      <c r="J167" s="61">
        <f>SUM(J168:J170)</f>
        <v>0</v>
      </c>
      <c r="K167" s="79">
        <f t="shared" ref="K167:S167" si="785">SUM(K168:K170)</f>
        <v>0</v>
      </c>
      <c r="L167" s="301">
        <f t="shared" si="785"/>
        <v>10825000</v>
      </c>
      <c r="M167" s="95">
        <f t="shared" si="785"/>
        <v>0</v>
      </c>
      <c r="N167" s="78">
        <f t="shared" si="785"/>
        <v>0</v>
      </c>
      <c r="O167" s="78">
        <f t="shared" ref="O167" si="786">SUM(O168:O170)</f>
        <v>0</v>
      </c>
      <c r="P167" s="78">
        <f t="shared" si="785"/>
        <v>0</v>
      </c>
      <c r="Q167" s="78">
        <f t="shared" si="785"/>
        <v>0</v>
      </c>
      <c r="R167" s="78">
        <f t="shared" si="785"/>
        <v>0</v>
      </c>
      <c r="S167" s="229">
        <f t="shared" si="785"/>
        <v>0</v>
      </c>
      <c r="T167" s="248">
        <f t="shared" si="782"/>
        <v>0</v>
      </c>
      <c r="U167" s="96">
        <f>SUM(U168:U170)</f>
        <v>0</v>
      </c>
      <c r="V167" s="78">
        <f>SUM(V168:V170)</f>
        <v>0</v>
      </c>
      <c r="W167" s="79">
        <f t="shared" ref="W167:AE167" si="787">SUM(W168:W170)</f>
        <v>0</v>
      </c>
      <c r="X167" s="301">
        <f t="shared" si="787"/>
        <v>0</v>
      </c>
      <c r="Y167" s="95">
        <f t="shared" si="787"/>
        <v>0</v>
      </c>
      <c r="Z167" s="78">
        <f t="shared" si="787"/>
        <v>0</v>
      </c>
      <c r="AA167" s="78">
        <f t="shared" ref="AA167" si="788">SUM(AA168:AA170)</f>
        <v>0</v>
      </c>
      <c r="AB167" s="78">
        <f t="shared" si="787"/>
        <v>0</v>
      </c>
      <c r="AC167" s="78">
        <f t="shared" si="787"/>
        <v>0</v>
      </c>
      <c r="AD167" s="78">
        <f t="shared" si="787"/>
        <v>0</v>
      </c>
      <c r="AE167" s="229">
        <f t="shared" si="787"/>
        <v>0</v>
      </c>
      <c r="AF167" s="262">
        <f t="shared" si="761"/>
        <v>10825000</v>
      </c>
      <c r="AG167" s="238">
        <f>SUM(AG168:AG170)</f>
        <v>0</v>
      </c>
      <c r="AH167" s="241">
        <f>SUM(AH168:AH170)</f>
        <v>0</v>
      </c>
      <c r="AI167" s="239">
        <f t="shared" ref="AI167:AQ167" si="789">SUM(AI168:AI170)</f>
        <v>0</v>
      </c>
      <c r="AJ167" s="303">
        <f t="shared" si="789"/>
        <v>10825000</v>
      </c>
      <c r="AK167" s="240">
        <f t="shared" si="789"/>
        <v>0</v>
      </c>
      <c r="AL167" s="241">
        <f t="shared" si="789"/>
        <v>0</v>
      </c>
      <c r="AM167" s="241">
        <f t="shared" ref="AM167" si="790">SUM(AM168:AM170)</f>
        <v>0</v>
      </c>
      <c r="AN167" s="241">
        <f t="shared" si="789"/>
        <v>0</v>
      </c>
      <c r="AO167" s="241">
        <f t="shared" si="789"/>
        <v>0</v>
      </c>
      <c r="AP167" s="241">
        <f t="shared" si="789"/>
        <v>0</v>
      </c>
      <c r="AQ167" s="242">
        <f t="shared" si="789"/>
        <v>0</v>
      </c>
      <c r="AR167" s="190"/>
      <c r="AS167" s="190"/>
      <c r="AT167" s="190"/>
      <c r="AU167" s="190"/>
      <c r="AV167" s="190"/>
      <c r="AW167" s="190"/>
      <c r="AX167" s="190"/>
      <c r="AY167" s="190"/>
      <c r="AZ167" s="190"/>
      <c r="BA167" s="190"/>
      <c r="BB167" s="190"/>
      <c r="BC167" s="190"/>
      <c r="BD167" s="190"/>
      <c r="BE167" s="190"/>
      <c r="BF167" s="190"/>
      <c r="BG167" s="190"/>
      <c r="BH167" s="190"/>
      <c r="BI167" s="190"/>
      <c r="BJ167" s="190"/>
      <c r="BK167" s="190"/>
      <c r="BL167" s="190"/>
      <c r="BM167" s="190"/>
      <c r="BN167" s="190"/>
      <c r="BO167" s="190"/>
      <c r="BP167" s="190"/>
      <c r="BQ167" s="190"/>
      <c r="BR167" s="190"/>
      <c r="BS167" s="190"/>
      <c r="BT167" s="190"/>
      <c r="BU167" s="190"/>
      <c r="BV167" s="190"/>
      <c r="BW167" s="190"/>
      <c r="BX167" s="190"/>
      <c r="BY167" s="190"/>
      <c r="BZ167" s="190"/>
      <c r="CA167" s="190"/>
      <c r="CB167" s="190"/>
      <c r="CC167" s="190"/>
      <c r="CD167" s="190"/>
      <c r="CE167" s="190"/>
      <c r="CF167" s="190"/>
      <c r="CG167" s="190"/>
      <c r="CH167" s="190"/>
      <c r="CI167" s="190"/>
      <c r="CJ167" s="190"/>
      <c r="CK167" s="190"/>
      <c r="CL167" s="190"/>
      <c r="CM167" s="190"/>
      <c r="CN167" s="190"/>
      <c r="CO167" s="190"/>
      <c r="CP167" s="190"/>
      <c r="CQ167" s="190"/>
      <c r="CR167" s="190"/>
      <c r="CS167" s="190"/>
      <c r="CT167" s="190"/>
      <c r="CU167" s="190"/>
      <c r="CV167" s="190"/>
      <c r="CW167" s="190"/>
      <c r="CX167" s="190"/>
      <c r="CY167" s="190"/>
      <c r="CZ167" s="190"/>
      <c r="DA167" s="190"/>
      <c r="DB167" s="190"/>
      <c r="DC167" s="190"/>
      <c r="DD167" s="190"/>
      <c r="DE167" s="190"/>
      <c r="DF167" s="190"/>
      <c r="DG167" s="190"/>
      <c r="DH167" s="190"/>
      <c r="DI167" s="190"/>
      <c r="DJ167" s="190"/>
      <c r="DK167" s="190"/>
      <c r="DL167" s="190"/>
      <c r="DM167" s="190"/>
      <c r="DN167" s="190"/>
      <c r="DO167" s="190"/>
      <c r="DP167" s="190"/>
      <c r="DQ167" s="190"/>
      <c r="DR167" s="190"/>
      <c r="DS167" s="190"/>
      <c r="DT167" s="190"/>
      <c r="DU167" s="190"/>
      <c r="DV167" s="190"/>
      <c r="DW167" s="190"/>
      <c r="DX167" s="190"/>
      <c r="DY167" s="190"/>
      <c r="DZ167" s="190"/>
      <c r="EA167" s="190"/>
      <c r="EB167" s="190"/>
      <c r="EC167" s="190"/>
      <c r="ED167" s="190"/>
      <c r="EE167" s="190"/>
      <c r="EF167" s="190"/>
    </row>
    <row r="168" spans="1:136" s="72" customFormat="1" ht="15.75" customHeight="1">
      <c r="A168" s="230"/>
      <c r="B168" s="179"/>
      <c r="C168" s="179">
        <v>311</v>
      </c>
      <c r="D168" s="565" t="s">
        <v>1</v>
      </c>
      <c r="E168" s="565"/>
      <c r="F168" s="565"/>
      <c r="G168" s="565"/>
      <c r="H168" s="76">
        <f t="shared" si="780"/>
        <v>9000000</v>
      </c>
      <c r="I168" s="80"/>
      <c r="J168" s="94"/>
      <c r="K168" s="82"/>
      <c r="L168" s="302">
        <v>9000000</v>
      </c>
      <c r="M168" s="118"/>
      <c r="N168" s="81"/>
      <c r="O168" s="81"/>
      <c r="P168" s="81"/>
      <c r="Q168" s="81"/>
      <c r="R168" s="81"/>
      <c r="S168" s="82"/>
      <c r="T168" s="28">
        <f t="shared" si="782"/>
        <v>0</v>
      </c>
      <c r="U168" s="80"/>
      <c r="V168" s="94"/>
      <c r="W168" s="82"/>
      <c r="X168" s="302"/>
      <c r="Y168" s="118"/>
      <c r="Z168" s="81"/>
      <c r="AA168" s="81"/>
      <c r="AB168" s="81"/>
      <c r="AC168" s="81"/>
      <c r="AD168" s="81"/>
      <c r="AE168" s="82"/>
      <c r="AF168" s="109">
        <f t="shared" si="761"/>
        <v>9000000</v>
      </c>
      <c r="AG168" s="29">
        <f t="shared" ref="AG168:AG170" si="791">I168+U168</f>
        <v>0</v>
      </c>
      <c r="AH168" s="92">
        <f t="shared" ref="AH168:AH170" si="792">J168+V168</f>
        <v>0</v>
      </c>
      <c r="AI168" s="31">
        <f t="shared" ref="AI168:AI170" si="793">K168+W168</f>
        <v>0</v>
      </c>
      <c r="AJ168" s="326">
        <f t="shared" ref="AJ168:AJ170" si="794">L168+X168</f>
        <v>9000000</v>
      </c>
      <c r="AK168" s="290">
        <f t="shared" ref="AK168:AK170" si="795">M168+Y168</f>
        <v>0</v>
      </c>
      <c r="AL168" s="30">
        <f t="shared" ref="AL168:AL170" si="796">N168+Z168</f>
        <v>0</v>
      </c>
      <c r="AM168" s="30">
        <f t="shared" ref="AM168:AM170" si="797">O168+AA168</f>
        <v>0</v>
      </c>
      <c r="AN168" s="30">
        <f t="shared" ref="AN168:AN170" si="798">P168+AB168</f>
        <v>0</v>
      </c>
      <c r="AO168" s="30">
        <f t="shared" ref="AO168:AO170" si="799">Q168+AC168</f>
        <v>0</v>
      </c>
      <c r="AP168" s="30">
        <f t="shared" ref="AP168:AP170" si="800">R168+AD168</f>
        <v>0</v>
      </c>
      <c r="AQ168" s="31">
        <f t="shared" ref="AQ168:AQ170" si="801">S168+AE168</f>
        <v>0</v>
      </c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>
      <c r="A169" s="230"/>
      <c r="B169" s="179"/>
      <c r="C169" s="179">
        <v>312</v>
      </c>
      <c r="D169" s="565" t="s">
        <v>2</v>
      </c>
      <c r="E169" s="565"/>
      <c r="F169" s="565"/>
      <c r="G169" s="566"/>
      <c r="H169" s="76">
        <f t="shared" si="780"/>
        <v>275000</v>
      </c>
      <c r="I169" s="80"/>
      <c r="J169" s="94"/>
      <c r="K169" s="82"/>
      <c r="L169" s="302">
        <v>275000</v>
      </c>
      <c r="M169" s="118"/>
      <c r="N169" s="81"/>
      <c r="O169" s="81"/>
      <c r="P169" s="81"/>
      <c r="Q169" s="81"/>
      <c r="R169" s="81"/>
      <c r="S169" s="82"/>
      <c r="T169" s="28">
        <f t="shared" si="782"/>
        <v>0</v>
      </c>
      <c r="U169" s="80"/>
      <c r="V169" s="94"/>
      <c r="W169" s="82"/>
      <c r="X169" s="302"/>
      <c r="Y169" s="118"/>
      <c r="Z169" s="81"/>
      <c r="AA169" s="81"/>
      <c r="AB169" s="81"/>
      <c r="AC169" s="81"/>
      <c r="AD169" s="81"/>
      <c r="AE169" s="82"/>
      <c r="AF169" s="109">
        <f t="shared" si="761"/>
        <v>275000</v>
      </c>
      <c r="AG169" s="29">
        <f t="shared" si="791"/>
        <v>0</v>
      </c>
      <c r="AH169" s="92">
        <f t="shared" si="792"/>
        <v>0</v>
      </c>
      <c r="AI169" s="31">
        <f t="shared" si="793"/>
        <v>0</v>
      </c>
      <c r="AJ169" s="326">
        <f t="shared" si="794"/>
        <v>275000</v>
      </c>
      <c r="AK169" s="290">
        <f t="shared" si="795"/>
        <v>0</v>
      </c>
      <c r="AL169" s="30">
        <f t="shared" si="796"/>
        <v>0</v>
      </c>
      <c r="AM169" s="30">
        <f t="shared" si="797"/>
        <v>0</v>
      </c>
      <c r="AN169" s="30">
        <f t="shared" si="798"/>
        <v>0</v>
      </c>
      <c r="AO169" s="30">
        <f t="shared" si="799"/>
        <v>0</v>
      </c>
      <c r="AP169" s="30">
        <f t="shared" si="800"/>
        <v>0</v>
      </c>
      <c r="AQ169" s="31">
        <f t="shared" si="801"/>
        <v>0</v>
      </c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72" customFormat="1" ht="15.75" customHeight="1">
      <c r="A170" s="230"/>
      <c r="B170" s="179"/>
      <c r="C170" s="179">
        <v>313</v>
      </c>
      <c r="D170" s="565" t="s">
        <v>3</v>
      </c>
      <c r="E170" s="565"/>
      <c r="F170" s="565"/>
      <c r="G170" s="565"/>
      <c r="H170" s="76">
        <f t="shared" si="780"/>
        <v>1550000</v>
      </c>
      <c r="I170" s="80"/>
      <c r="J170" s="94"/>
      <c r="K170" s="82"/>
      <c r="L170" s="302">
        <v>1550000</v>
      </c>
      <c r="M170" s="118"/>
      <c r="N170" s="81"/>
      <c r="O170" s="81"/>
      <c r="P170" s="81"/>
      <c r="Q170" s="81"/>
      <c r="R170" s="81"/>
      <c r="S170" s="82"/>
      <c r="T170" s="28">
        <f t="shared" si="782"/>
        <v>0</v>
      </c>
      <c r="U170" s="80"/>
      <c r="V170" s="94"/>
      <c r="W170" s="82"/>
      <c r="X170" s="302"/>
      <c r="Y170" s="118"/>
      <c r="Z170" s="81"/>
      <c r="AA170" s="81"/>
      <c r="AB170" s="81"/>
      <c r="AC170" s="81"/>
      <c r="AD170" s="81"/>
      <c r="AE170" s="82"/>
      <c r="AF170" s="109">
        <f t="shared" si="761"/>
        <v>1550000</v>
      </c>
      <c r="AG170" s="29">
        <f t="shared" si="791"/>
        <v>0</v>
      </c>
      <c r="AH170" s="92">
        <f t="shared" si="792"/>
        <v>0</v>
      </c>
      <c r="AI170" s="31">
        <f t="shared" si="793"/>
        <v>0</v>
      </c>
      <c r="AJ170" s="326">
        <f t="shared" si="794"/>
        <v>1550000</v>
      </c>
      <c r="AK170" s="290">
        <f t="shared" si="795"/>
        <v>0</v>
      </c>
      <c r="AL170" s="30">
        <f t="shared" si="796"/>
        <v>0</v>
      </c>
      <c r="AM170" s="30">
        <f t="shared" si="797"/>
        <v>0</v>
      </c>
      <c r="AN170" s="30">
        <f t="shared" si="798"/>
        <v>0</v>
      </c>
      <c r="AO170" s="30">
        <f t="shared" si="799"/>
        <v>0</v>
      </c>
      <c r="AP170" s="30">
        <f t="shared" si="800"/>
        <v>0</v>
      </c>
      <c r="AQ170" s="31">
        <f t="shared" si="801"/>
        <v>0</v>
      </c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  <c r="DG170" s="89"/>
      <c r="DH170" s="89"/>
      <c r="DI170" s="89"/>
      <c r="DJ170" s="89"/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/>
      <c r="DX170" s="89"/>
      <c r="DY170" s="89"/>
      <c r="DZ170" s="89"/>
      <c r="EA170" s="89"/>
      <c r="EB170" s="89"/>
      <c r="EC170" s="89"/>
      <c r="ED170" s="89"/>
      <c r="EE170" s="89"/>
      <c r="EF170" s="89"/>
    </row>
    <row r="171" spans="1:136" s="73" customFormat="1" ht="15.75" customHeight="1">
      <c r="A171" s="561">
        <v>32</v>
      </c>
      <c r="B171" s="562"/>
      <c r="C171" s="90"/>
      <c r="D171" s="563" t="s">
        <v>4</v>
      </c>
      <c r="E171" s="563"/>
      <c r="F171" s="563"/>
      <c r="G171" s="564"/>
      <c r="H171" s="75">
        <f t="shared" si="780"/>
        <v>1620400</v>
      </c>
      <c r="I171" s="77">
        <f>SUM(I172:I176)</f>
        <v>0</v>
      </c>
      <c r="J171" s="61">
        <f>SUM(J172:J176)</f>
        <v>1445400</v>
      </c>
      <c r="K171" s="79">
        <f t="shared" ref="K171:S171" si="802">SUM(K172:K176)</f>
        <v>0</v>
      </c>
      <c r="L171" s="301">
        <f>SUM(L172:L176)</f>
        <v>75000</v>
      </c>
      <c r="M171" s="95">
        <f t="shared" si="802"/>
        <v>0</v>
      </c>
      <c r="N171" s="78">
        <f t="shared" si="802"/>
        <v>100000</v>
      </c>
      <c r="O171" s="78">
        <f t="shared" ref="O171" si="803">SUM(O172:O176)</f>
        <v>0</v>
      </c>
      <c r="P171" s="78">
        <f t="shared" si="802"/>
        <v>0</v>
      </c>
      <c r="Q171" s="78">
        <f t="shared" si="802"/>
        <v>0</v>
      </c>
      <c r="R171" s="78">
        <f t="shared" si="802"/>
        <v>0</v>
      </c>
      <c r="S171" s="79">
        <f t="shared" si="802"/>
        <v>0</v>
      </c>
      <c r="T171" s="237">
        <f t="shared" si="782"/>
        <v>0</v>
      </c>
      <c r="U171" s="77">
        <f>SUM(U172:U176)</f>
        <v>0</v>
      </c>
      <c r="V171" s="61">
        <f>SUM(V172:V176)</f>
        <v>0</v>
      </c>
      <c r="W171" s="79">
        <f t="shared" ref="W171" si="804">SUM(W172:W176)</f>
        <v>0</v>
      </c>
      <c r="X171" s="301">
        <f>SUM(X172:X176)</f>
        <v>0</v>
      </c>
      <c r="Y171" s="95">
        <f t="shared" ref="Y171:AE171" si="805">SUM(Y172:Y176)</f>
        <v>0</v>
      </c>
      <c r="Z171" s="78">
        <f t="shared" si="805"/>
        <v>0</v>
      </c>
      <c r="AA171" s="78">
        <f t="shared" ref="AA171" si="806">SUM(AA172:AA176)</f>
        <v>0</v>
      </c>
      <c r="AB171" s="78">
        <f t="shared" si="805"/>
        <v>0</v>
      </c>
      <c r="AC171" s="78">
        <f t="shared" si="805"/>
        <v>0</v>
      </c>
      <c r="AD171" s="78">
        <f t="shared" si="805"/>
        <v>0</v>
      </c>
      <c r="AE171" s="79">
        <f t="shared" si="805"/>
        <v>0</v>
      </c>
      <c r="AF171" s="262">
        <f t="shared" si="761"/>
        <v>1620400</v>
      </c>
      <c r="AG171" s="315">
        <f>SUM(AG172:AG176)</f>
        <v>0</v>
      </c>
      <c r="AH171" s="263">
        <f>SUM(AH172:AH176)</f>
        <v>1445400</v>
      </c>
      <c r="AI171" s="239">
        <f t="shared" ref="AI171" si="807">SUM(AI172:AI176)</f>
        <v>0</v>
      </c>
      <c r="AJ171" s="303">
        <f>SUM(AJ172:AJ176)</f>
        <v>75000</v>
      </c>
      <c r="AK171" s="240">
        <f t="shared" ref="AK171:AQ171" si="808">SUM(AK172:AK176)</f>
        <v>0</v>
      </c>
      <c r="AL171" s="241">
        <f t="shared" si="808"/>
        <v>100000</v>
      </c>
      <c r="AM171" s="241">
        <f t="shared" ref="AM171" si="809">SUM(AM172:AM176)</f>
        <v>0</v>
      </c>
      <c r="AN171" s="241">
        <f t="shared" si="808"/>
        <v>0</v>
      </c>
      <c r="AO171" s="241">
        <f t="shared" si="808"/>
        <v>0</v>
      </c>
      <c r="AP171" s="241">
        <f t="shared" si="808"/>
        <v>0</v>
      </c>
      <c r="AQ171" s="239">
        <f t="shared" si="808"/>
        <v>0</v>
      </c>
      <c r="AR171" s="190"/>
      <c r="AS171" s="190"/>
      <c r="AT171" s="190"/>
      <c r="AU171" s="190"/>
      <c r="AV171" s="190"/>
      <c r="AW171" s="190"/>
      <c r="AX171" s="190"/>
      <c r="AY171" s="190"/>
      <c r="AZ171" s="190"/>
      <c r="BA171" s="190"/>
      <c r="BB171" s="190"/>
      <c r="BC171" s="190"/>
      <c r="BD171" s="190"/>
      <c r="BE171" s="190"/>
      <c r="BF171" s="190"/>
      <c r="BG171" s="190"/>
      <c r="BH171" s="190"/>
      <c r="BI171" s="190"/>
      <c r="BJ171" s="190"/>
      <c r="BK171" s="190"/>
      <c r="BL171" s="190"/>
      <c r="BM171" s="190"/>
      <c r="BN171" s="190"/>
      <c r="BO171" s="190"/>
      <c r="BP171" s="190"/>
      <c r="BQ171" s="190"/>
      <c r="BR171" s="190"/>
      <c r="BS171" s="190"/>
      <c r="BT171" s="190"/>
      <c r="BU171" s="190"/>
      <c r="BV171" s="190"/>
      <c r="BW171" s="190"/>
      <c r="BX171" s="190"/>
      <c r="BY171" s="190"/>
      <c r="BZ171" s="190"/>
      <c r="CA171" s="190"/>
      <c r="CB171" s="190"/>
      <c r="CC171" s="190"/>
      <c r="CD171" s="190"/>
      <c r="CE171" s="190"/>
      <c r="CF171" s="190"/>
      <c r="CG171" s="190"/>
      <c r="CH171" s="190"/>
      <c r="CI171" s="190"/>
      <c r="CJ171" s="190"/>
      <c r="CK171" s="190"/>
      <c r="CL171" s="190"/>
      <c r="CM171" s="190"/>
      <c r="CN171" s="190"/>
      <c r="CO171" s="190"/>
      <c r="CP171" s="190"/>
      <c r="CQ171" s="190"/>
      <c r="CR171" s="190"/>
      <c r="CS171" s="190"/>
      <c r="CT171" s="190"/>
      <c r="CU171" s="190"/>
      <c r="CV171" s="190"/>
      <c r="CW171" s="190"/>
      <c r="CX171" s="190"/>
      <c r="CY171" s="190"/>
      <c r="CZ171" s="190"/>
      <c r="DA171" s="190"/>
      <c r="DB171" s="190"/>
      <c r="DC171" s="190"/>
      <c r="DD171" s="190"/>
      <c r="DE171" s="190"/>
      <c r="DF171" s="190"/>
      <c r="DG171" s="190"/>
      <c r="DH171" s="190"/>
      <c r="DI171" s="190"/>
      <c r="DJ171" s="190"/>
      <c r="DK171" s="190"/>
      <c r="DL171" s="190"/>
      <c r="DM171" s="190"/>
      <c r="DN171" s="190"/>
      <c r="DO171" s="190"/>
      <c r="DP171" s="190"/>
      <c r="DQ171" s="190"/>
      <c r="DR171" s="190"/>
      <c r="DS171" s="190"/>
      <c r="DT171" s="190"/>
      <c r="DU171" s="190"/>
      <c r="DV171" s="190"/>
      <c r="DW171" s="190"/>
      <c r="DX171" s="190"/>
      <c r="DY171" s="190"/>
      <c r="DZ171" s="190"/>
      <c r="EA171" s="190"/>
      <c r="EB171" s="190"/>
      <c r="EC171" s="190"/>
      <c r="ED171" s="190"/>
      <c r="EE171" s="190"/>
      <c r="EF171" s="190"/>
    </row>
    <row r="172" spans="1:136" s="72" customFormat="1" ht="15.75" customHeight="1">
      <c r="A172" s="230"/>
      <c r="B172" s="179"/>
      <c r="C172" s="179">
        <v>321</v>
      </c>
      <c r="D172" s="565" t="s">
        <v>5</v>
      </c>
      <c r="E172" s="565"/>
      <c r="F172" s="565"/>
      <c r="G172" s="565"/>
      <c r="H172" s="76">
        <f t="shared" si="780"/>
        <v>361300</v>
      </c>
      <c r="I172" s="80"/>
      <c r="J172" s="94">
        <v>356300</v>
      </c>
      <c r="K172" s="82"/>
      <c r="L172" s="302">
        <v>5000</v>
      </c>
      <c r="M172" s="118"/>
      <c r="N172" s="81"/>
      <c r="O172" s="81"/>
      <c r="P172" s="81"/>
      <c r="Q172" s="81"/>
      <c r="R172" s="81"/>
      <c r="S172" s="82"/>
      <c r="T172" s="28">
        <f t="shared" si="782"/>
        <v>0</v>
      </c>
      <c r="U172" s="80"/>
      <c r="V172" s="94"/>
      <c r="W172" s="82"/>
      <c r="X172" s="302"/>
      <c r="Y172" s="118"/>
      <c r="Z172" s="81"/>
      <c r="AA172" s="81"/>
      <c r="AB172" s="81"/>
      <c r="AC172" s="81"/>
      <c r="AD172" s="81"/>
      <c r="AE172" s="82"/>
      <c r="AF172" s="109">
        <f t="shared" si="761"/>
        <v>361300</v>
      </c>
      <c r="AG172" s="29">
        <f t="shared" ref="AG172:AG176" si="810">I172+U172</f>
        <v>0</v>
      </c>
      <c r="AH172" s="92">
        <f t="shared" ref="AH172:AH176" si="811">J172+V172</f>
        <v>356300</v>
      </c>
      <c r="AI172" s="31">
        <f t="shared" ref="AI172:AI176" si="812">K172+W172</f>
        <v>0</v>
      </c>
      <c r="AJ172" s="326">
        <f t="shared" ref="AJ172:AJ176" si="813">L172+X172</f>
        <v>5000</v>
      </c>
      <c r="AK172" s="290">
        <f t="shared" ref="AK172:AK176" si="814">M172+Y172</f>
        <v>0</v>
      </c>
      <c r="AL172" s="30">
        <f t="shared" ref="AL172:AL176" si="815">N172+Z172</f>
        <v>0</v>
      </c>
      <c r="AM172" s="30">
        <f t="shared" ref="AM172:AM176" si="816">O172+AA172</f>
        <v>0</v>
      </c>
      <c r="AN172" s="30">
        <f t="shared" ref="AN172:AN176" si="817">P172+AB172</f>
        <v>0</v>
      </c>
      <c r="AO172" s="30">
        <f t="shared" ref="AO172:AO176" si="818">Q172+AC172</f>
        <v>0</v>
      </c>
      <c r="AP172" s="30">
        <f t="shared" ref="AP172:AP176" si="819">R172+AD172</f>
        <v>0</v>
      </c>
      <c r="AQ172" s="31">
        <f t="shared" ref="AQ172:AQ176" si="820">S172+AE172</f>
        <v>0</v>
      </c>
      <c r="AR172" s="89"/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/>
      <c r="DD172" s="89"/>
      <c r="DE172" s="89"/>
      <c r="DF172" s="89"/>
      <c r="DG172" s="89"/>
      <c r="DH172" s="89"/>
      <c r="DI172" s="89"/>
      <c r="DJ172" s="89"/>
      <c r="DK172" s="89"/>
      <c r="DL172" s="89"/>
      <c r="DM172" s="89"/>
      <c r="DN172" s="89"/>
      <c r="DO172" s="89"/>
      <c r="DP172" s="89"/>
      <c r="DQ172" s="89"/>
      <c r="DR172" s="89"/>
      <c r="DS172" s="89"/>
      <c r="DT172" s="89"/>
      <c r="DU172" s="89"/>
      <c r="DV172" s="89"/>
      <c r="DW172" s="89"/>
      <c r="DX172" s="89"/>
      <c r="DY172" s="89"/>
      <c r="DZ172" s="89"/>
      <c r="EA172" s="89"/>
      <c r="EB172" s="89"/>
      <c r="EC172" s="89"/>
      <c r="ED172" s="89"/>
      <c r="EE172" s="89"/>
      <c r="EF172" s="89"/>
    </row>
    <row r="173" spans="1:136" s="72" customFormat="1" ht="15.75" customHeight="1">
      <c r="A173" s="230"/>
      <c r="B173" s="179"/>
      <c r="C173" s="179">
        <v>322</v>
      </c>
      <c r="D173" s="565" t="s">
        <v>6</v>
      </c>
      <c r="E173" s="565"/>
      <c r="F173" s="565"/>
      <c r="G173" s="565"/>
      <c r="H173" s="76">
        <f t="shared" si="780"/>
        <v>430000</v>
      </c>
      <c r="I173" s="80"/>
      <c r="J173" s="94">
        <v>400000</v>
      </c>
      <c r="K173" s="82"/>
      <c r="L173" s="302">
        <v>30000</v>
      </c>
      <c r="M173" s="118"/>
      <c r="N173" s="81"/>
      <c r="O173" s="81"/>
      <c r="P173" s="81"/>
      <c r="Q173" s="81"/>
      <c r="R173" s="81"/>
      <c r="S173" s="82"/>
      <c r="T173" s="28">
        <f t="shared" si="782"/>
        <v>0</v>
      </c>
      <c r="U173" s="80"/>
      <c r="V173" s="94"/>
      <c r="W173" s="82"/>
      <c r="X173" s="302"/>
      <c r="Y173" s="118"/>
      <c r="Z173" s="81"/>
      <c r="AA173" s="81"/>
      <c r="AB173" s="81"/>
      <c r="AC173" s="81"/>
      <c r="AD173" s="81"/>
      <c r="AE173" s="82"/>
      <c r="AF173" s="109">
        <f t="shared" si="761"/>
        <v>430000</v>
      </c>
      <c r="AG173" s="29">
        <f t="shared" si="810"/>
        <v>0</v>
      </c>
      <c r="AH173" s="92">
        <f t="shared" si="811"/>
        <v>400000</v>
      </c>
      <c r="AI173" s="31">
        <f t="shared" si="812"/>
        <v>0</v>
      </c>
      <c r="AJ173" s="326">
        <f t="shared" si="813"/>
        <v>30000</v>
      </c>
      <c r="AK173" s="290">
        <f t="shared" si="814"/>
        <v>0</v>
      </c>
      <c r="AL173" s="30">
        <f t="shared" si="815"/>
        <v>0</v>
      </c>
      <c r="AM173" s="30">
        <f t="shared" si="816"/>
        <v>0</v>
      </c>
      <c r="AN173" s="30">
        <f t="shared" si="817"/>
        <v>0</v>
      </c>
      <c r="AO173" s="30">
        <f t="shared" si="818"/>
        <v>0</v>
      </c>
      <c r="AP173" s="30">
        <f t="shared" si="819"/>
        <v>0</v>
      </c>
      <c r="AQ173" s="31">
        <f t="shared" si="820"/>
        <v>0</v>
      </c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  <c r="DO173" s="89"/>
      <c r="DP173" s="89"/>
      <c r="DQ173" s="89"/>
      <c r="DR173" s="89"/>
      <c r="DS173" s="89"/>
      <c r="DT173" s="89"/>
      <c r="DU173" s="89"/>
      <c r="DV173" s="89"/>
      <c r="DW173" s="89"/>
      <c r="DX173" s="89"/>
      <c r="DY173" s="89"/>
      <c r="DZ173" s="89"/>
      <c r="EA173" s="89"/>
      <c r="EB173" s="89"/>
      <c r="EC173" s="89"/>
      <c r="ED173" s="89"/>
      <c r="EE173" s="89"/>
      <c r="EF173" s="89"/>
    </row>
    <row r="174" spans="1:136" s="72" customFormat="1" ht="15.75" customHeight="1">
      <c r="A174" s="230"/>
      <c r="B174" s="179"/>
      <c r="C174" s="179">
        <v>323</v>
      </c>
      <c r="D174" s="565" t="s">
        <v>7</v>
      </c>
      <c r="E174" s="565"/>
      <c r="F174" s="565"/>
      <c r="G174" s="565"/>
      <c r="H174" s="76">
        <f>SUM(I174:S174)</f>
        <v>693100</v>
      </c>
      <c r="I174" s="80"/>
      <c r="J174" s="94">
        <v>609100</v>
      </c>
      <c r="K174" s="82"/>
      <c r="L174" s="302">
        <v>4000</v>
      </c>
      <c r="M174" s="118"/>
      <c r="N174" s="81">
        <v>80000</v>
      </c>
      <c r="O174" s="81"/>
      <c r="P174" s="81"/>
      <c r="Q174" s="81"/>
      <c r="R174" s="81"/>
      <c r="S174" s="82"/>
      <c r="T174" s="28">
        <f>SUM(U174:AE174)</f>
        <v>0</v>
      </c>
      <c r="U174" s="80"/>
      <c r="V174" s="94"/>
      <c r="W174" s="82"/>
      <c r="X174" s="302"/>
      <c r="Y174" s="118"/>
      <c r="Z174" s="81"/>
      <c r="AA174" s="81"/>
      <c r="AB174" s="81"/>
      <c r="AC174" s="81"/>
      <c r="AD174" s="81"/>
      <c r="AE174" s="82"/>
      <c r="AF174" s="109">
        <f t="shared" si="761"/>
        <v>693100</v>
      </c>
      <c r="AG174" s="29">
        <f t="shared" si="810"/>
        <v>0</v>
      </c>
      <c r="AH174" s="92">
        <f t="shared" si="811"/>
        <v>609100</v>
      </c>
      <c r="AI174" s="31">
        <f t="shared" si="812"/>
        <v>0</v>
      </c>
      <c r="AJ174" s="326">
        <f t="shared" si="813"/>
        <v>4000</v>
      </c>
      <c r="AK174" s="290">
        <f t="shared" si="814"/>
        <v>0</v>
      </c>
      <c r="AL174" s="30">
        <f t="shared" si="815"/>
        <v>80000</v>
      </c>
      <c r="AM174" s="30">
        <f t="shared" si="816"/>
        <v>0</v>
      </c>
      <c r="AN174" s="30">
        <f t="shared" si="817"/>
        <v>0</v>
      </c>
      <c r="AO174" s="30">
        <f t="shared" si="818"/>
        <v>0</v>
      </c>
      <c r="AP174" s="30">
        <f t="shared" si="819"/>
        <v>0</v>
      </c>
      <c r="AQ174" s="31">
        <f t="shared" si="820"/>
        <v>0</v>
      </c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  <c r="BN174" s="89"/>
      <c r="BO174" s="89"/>
      <c r="BP174" s="89"/>
      <c r="BQ174" s="89"/>
      <c r="BR174" s="89"/>
      <c r="BS174" s="89"/>
      <c r="BT174" s="89"/>
      <c r="BU174" s="89"/>
      <c r="BV174" s="89"/>
      <c r="BW174" s="89"/>
      <c r="BX174" s="89"/>
      <c r="BY174" s="89"/>
      <c r="BZ174" s="89"/>
      <c r="CA174" s="89"/>
      <c r="CB174" s="89"/>
      <c r="CC174" s="89"/>
      <c r="CD174" s="89"/>
      <c r="CE174" s="89"/>
      <c r="CF174" s="89"/>
      <c r="CG174" s="89"/>
      <c r="CH174" s="89"/>
      <c r="CI174" s="89"/>
      <c r="CJ174" s="89"/>
      <c r="CK174" s="89"/>
      <c r="CL174" s="89"/>
      <c r="CM174" s="89"/>
      <c r="CN174" s="89"/>
      <c r="CO174" s="89"/>
      <c r="CP174" s="89"/>
      <c r="CQ174" s="89"/>
      <c r="CR174" s="89"/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/>
      <c r="DD174" s="89"/>
      <c r="DE174" s="89"/>
      <c r="DF174" s="89"/>
      <c r="DG174" s="89"/>
      <c r="DH174" s="89"/>
      <c r="DI174" s="89"/>
      <c r="DJ174" s="89"/>
      <c r="DK174" s="89"/>
      <c r="DL174" s="89"/>
      <c r="DM174" s="89"/>
      <c r="DN174" s="89"/>
      <c r="DO174" s="89"/>
      <c r="DP174" s="89"/>
      <c r="DQ174" s="89"/>
      <c r="DR174" s="89"/>
      <c r="DS174" s="89"/>
      <c r="DT174" s="89"/>
      <c r="DU174" s="89"/>
      <c r="DV174" s="89"/>
      <c r="DW174" s="89"/>
      <c r="DX174" s="89"/>
      <c r="DY174" s="89"/>
      <c r="DZ174" s="89"/>
      <c r="EA174" s="89"/>
      <c r="EB174" s="89"/>
      <c r="EC174" s="89"/>
      <c r="ED174" s="89"/>
      <c r="EE174" s="89"/>
      <c r="EF174" s="89"/>
    </row>
    <row r="175" spans="1:136" s="72" customFormat="1" ht="23.25" customHeight="1">
      <c r="A175" s="230"/>
      <c r="B175" s="179"/>
      <c r="C175" s="179">
        <v>324</v>
      </c>
      <c r="D175" s="565" t="s">
        <v>90</v>
      </c>
      <c r="E175" s="565"/>
      <c r="F175" s="565"/>
      <c r="G175" s="565"/>
      <c r="H175" s="76">
        <f t="shared" si="780"/>
        <v>0</v>
      </c>
      <c r="I175" s="80"/>
      <c r="J175" s="94"/>
      <c r="K175" s="82"/>
      <c r="L175" s="302"/>
      <c r="M175" s="118"/>
      <c r="N175" s="81"/>
      <c r="O175" s="81"/>
      <c r="P175" s="81"/>
      <c r="Q175" s="81"/>
      <c r="R175" s="81"/>
      <c r="S175" s="82"/>
      <c r="T175" s="28">
        <f t="shared" si="782"/>
        <v>0</v>
      </c>
      <c r="U175" s="80"/>
      <c r="V175" s="94"/>
      <c r="W175" s="82"/>
      <c r="X175" s="302"/>
      <c r="Y175" s="118"/>
      <c r="Z175" s="81"/>
      <c r="AA175" s="81"/>
      <c r="AB175" s="81"/>
      <c r="AC175" s="81"/>
      <c r="AD175" s="81"/>
      <c r="AE175" s="82"/>
      <c r="AF175" s="109">
        <f t="shared" si="761"/>
        <v>0</v>
      </c>
      <c r="AG175" s="29">
        <f t="shared" si="810"/>
        <v>0</v>
      </c>
      <c r="AH175" s="92">
        <f t="shared" si="811"/>
        <v>0</v>
      </c>
      <c r="AI175" s="31">
        <f t="shared" si="812"/>
        <v>0</v>
      </c>
      <c r="AJ175" s="326">
        <f t="shared" si="813"/>
        <v>0</v>
      </c>
      <c r="AK175" s="290">
        <f t="shared" si="814"/>
        <v>0</v>
      </c>
      <c r="AL175" s="30">
        <f t="shared" si="815"/>
        <v>0</v>
      </c>
      <c r="AM175" s="30">
        <f t="shared" si="816"/>
        <v>0</v>
      </c>
      <c r="AN175" s="30">
        <f t="shared" si="817"/>
        <v>0</v>
      </c>
      <c r="AO175" s="30">
        <f t="shared" si="818"/>
        <v>0</v>
      </c>
      <c r="AP175" s="30">
        <f t="shared" si="819"/>
        <v>0</v>
      </c>
      <c r="AQ175" s="31">
        <f t="shared" si="820"/>
        <v>0</v>
      </c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/>
      <c r="CN175" s="89"/>
      <c r="CO175" s="89"/>
      <c r="CP175" s="89"/>
      <c r="CQ175" s="89"/>
      <c r="CR175" s="89"/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/>
      <c r="DD175" s="89"/>
      <c r="DE175" s="89"/>
      <c r="DF175" s="89"/>
      <c r="DG175" s="89"/>
      <c r="DH175" s="89"/>
      <c r="DI175" s="89"/>
      <c r="DJ175" s="89"/>
      <c r="DK175" s="89"/>
      <c r="DL175" s="89"/>
      <c r="DM175" s="89"/>
      <c r="DN175" s="89"/>
      <c r="DO175" s="89"/>
      <c r="DP175" s="89"/>
      <c r="DQ175" s="89"/>
      <c r="DR175" s="89"/>
      <c r="DS175" s="89"/>
      <c r="DT175" s="89"/>
      <c r="DU175" s="89"/>
      <c r="DV175" s="89"/>
      <c r="DW175" s="89"/>
      <c r="DX175" s="89"/>
      <c r="DY175" s="89"/>
      <c r="DZ175" s="89"/>
      <c r="EA175" s="89"/>
      <c r="EB175" s="89"/>
      <c r="EC175" s="89"/>
      <c r="ED175" s="89"/>
      <c r="EE175" s="89"/>
      <c r="EF175" s="89"/>
    </row>
    <row r="176" spans="1:136" s="72" customFormat="1" ht="15.75" customHeight="1">
      <c r="A176" s="230"/>
      <c r="B176" s="179"/>
      <c r="C176" s="179">
        <v>329</v>
      </c>
      <c r="D176" s="565" t="s">
        <v>8</v>
      </c>
      <c r="E176" s="565"/>
      <c r="F176" s="565"/>
      <c r="G176" s="566"/>
      <c r="H176" s="76">
        <f t="shared" si="780"/>
        <v>136000</v>
      </c>
      <c r="I176" s="80"/>
      <c r="J176" s="94">
        <v>80000</v>
      </c>
      <c r="K176" s="82"/>
      <c r="L176" s="302">
        <v>36000</v>
      </c>
      <c r="M176" s="118"/>
      <c r="N176" s="81">
        <v>20000</v>
      </c>
      <c r="O176" s="81"/>
      <c r="P176" s="81"/>
      <c r="Q176" s="81"/>
      <c r="R176" s="81"/>
      <c r="S176" s="82"/>
      <c r="T176" s="28">
        <f t="shared" si="782"/>
        <v>0</v>
      </c>
      <c r="U176" s="80"/>
      <c r="V176" s="94"/>
      <c r="W176" s="82"/>
      <c r="X176" s="302"/>
      <c r="Y176" s="118"/>
      <c r="Z176" s="81"/>
      <c r="AA176" s="81"/>
      <c r="AB176" s="81"/>
      <c r="AC176" s="81"/>
      <c r="AD176" s="81"/>
      <c r="AE176" s="82"/>
      <c r="AF176" s="109">
        <f t="shared" si="761"/>
        <v>136000</v>
      </c>
      <c r="AG176" s="29">
        <f t="shared" si="810"/>
        <v>0</v>
      </c>
      <c r="AH176" s="92">
        <f t="shared" si="811"/>
        <v>80000</v>
      </c>
      <c r="AI176" s="31">
        <f t="shared" si="812"/>
        <v>0</v>
      </c>
      <c r="AJ176" s="326">
        <f t="shared" si="813"/>
        <v>36000</v>
      </c>
      <c r="AK176" s="290">
        <f t="shared" si="814"/>
        <v>0</v>
      </c>
      <c r="AL176" s="30">
        <f t="shared" si="815"/>
        <v>20000</v>
      </c>
      <c r="AM176" s="30">
        <f t="shared" si="816"/>
        <v>0</v>
      </c>
      <c r="AN176" s="30">
        <f t="shared" si="817"/>
        <v>0</v>
      </c>
      <c r="AO176" s="30">
        <f t="shared" si="818"/>
        <v>0</v>
      </c>
      <c r="AP176" s="30">
        <f t="shared" si="819"/>
        <v>0</v>
      </c>
      <c r="AQ176" s="31">
        <f t="shared" si="820"/>
        <v>0</v>
      </c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  <c r="DG176" s="89"/>
      <c r="DH176" s="89"/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</row>
    <row r="177" spans="1:136" s="73" customFormat="1" ht="15.75" customHeight="1">
      <c r="A177" s="561">
        <v>34</v>
      </c>
      <c r="B177" s="562"/>
      <c r="C177" s="90"/>
      <c r="D177" s="563" t="s">
        <v>9</v>
      </c>
      <c r="E177" s="563"/>
      <c r="F177" s="563"/>
      <c r="G177" s="564"/>
      <c r="H177" s="75">
        <f t="shared" si="780"/>
        <v>5000</v>
      </c>
      <c r="I177" s="77">
        <f>I178+I179</f>
        <v>0</v>
      </c>
      <c r="J177" s="61">
        <f>J178+J179</f>
        <v>5000</v>
      </c>
      <c r="K177" s="79">
        <f t="shared" ref="K177:S177" si="821">K178+K179</f>
        <v>0</v>
      </c>
      <c r="L177" s="301">
        <f t="shared" si="821"/>
        <v>0</v>
      </c>
      <c r="M177" s="95">
        <f t="shared" si="821"/>
        <v>0</v>
      </c>
      <c r="N177" s="78">
        <f t="shared" si="821"/>
        <v>0</v>
      </c>
      <c r="O177" s="78">
        <f t="shared" ref="O177" si="822">O178+O179</f>
        <v>0</v>
      </c>
      <c r="P177" s="78">
        <f t="shared" si="821"/>
        <v>0</v>
      </c>
      <c r="Q177" s="78">
        <f t="shared" si="821"/>
        <v>0</v>
      </c>
      <c r="R177" s="78">
        <f t="shared" si="821"/>
        <v>0</v>
      </c>
      <c r="S177" s="79">
        <f t="shared" si="821"/>
        <v>0</v>
      </c>
      <c r="T177" s="237">
        <f t="shared" si="782"/>
        <v>0</v>
      </c>
      <c r="U177" s="77">
        <f>U178+U179</f>
        <v>0</v>
      </c>
      <c r="V177" s="61">
        <f>V178+V179</f>
        <v>0</v>
      </c>
      <c r="W177" s="79">
        <f t="shared" ref="W177:AE177" si="823">W178+W179</f>
        <v>0</v>
      </c>
      <c r="X177" s="301">
        <f t="shared" si="823"/>
        <v>0</v>
      </c>
      <c r="Y177" s="95">
        <f t="shared" si="823"/>
        <v>0</v>
      </c>
      <c r="Z177" s="78">
        <f t="shared" si="823"/>
        <v>0</v>
      </c>
      <c r="AA177" s="78">
        <f t="shared" ref="AA177" si="824">AA178+AA179</f>
        <v>0</v>
      </c>
      <c r="AB177" s="78">
        <f t="shared" si="823"/>
        <v>0</v>
      </c>
      <c r="AC177" s="78">
        <f t="shared" si="823"/>
        <v>0</v>
      </c>
      <c r="AD177" s="78">
        <f t="shared" si="823"/>
        <v>0</v>
      </c>
      <c r="AE177" s="79">
        <f t="shared" si="823"/>
        <v>0</v>
      </c>
      <c r="AF177" s="262">
        <f t="shared" si="761"/>
        <v>5000</v>
      </c>
      <c r="AG177" s="315">
        <f>AG178+AG179</f>
        <v>0</v>
      </c>
      <c r="AH177" s="263">
        <f>AH178+AH179</f>
        <v>5000</v>
      </c>
      <c r="AI177" s="239">
        <f t="shared" ref="AI177:AQ177" si="825">AI178+AI179</f>
        <v>0</v>
      </c>
      <c r="AJ177" s="303">
        <f t="shared" si="825"/>
        <v>0</v>
      </c>
      <c r="AK177" s="240">
        <f t="shared" si="825"/>
        <v>0</v>
      </c>
      <c r="AL177" s="241">
        <f t="shared" si="825"/>
        <v>0</v>
      </c>
      <c r="AM177" s="241">
        <f t="shared" ref="AM177" si="826">AM178+AM179</f>
        <v>0</v>
      </c>
      <c r="AN177" s="241">
        <f t="shared" si="825"/>
        <v>0</v>
      </c>
      <c r="AO177" s="241">
        <f t="shared" si="825"/>
        <v>0</v>
      </c>
      <c r="AP177" s="241">
        <f t="shared" si="825"/>
        <v>0</v>
      </c>
      <c r="AQ177" s="239">
        <f t="shared" si="825"/>
        <v>0</v>
      </c>
      <c r="AR177" s="190"/>
      <c r="AS177" s="190"/>
      <c r="AT177" s="190"/>
      <c r="AU177" s="190"/>
      <c r="AV177" s="190"/>
      <c r="AW177" s="190"/>
      <c r="AX177" s="190"/>
      <c r="AY177" s="190"/>
      <c r="AZ177" s="190"/>
      <c r="BA177" s="190"/>
      <c r="BB177" s="190"/>
      <c r="BC177" s="190"/>
      <c r="BD177" s="190"/>
      <c r="BE177" s="190"/>
      <c r="BF177" s="190"/>
      <c r="BG177" s="190"/>
      <c r="BH177" s="190"/>
      <c r="BI177" s="190"/>
      <c r="BJ177" s="190"/>
      <c r="BK177" s="190"/>
      <c r="BL177" s="190"/>
      <c r="BM177" s="190"/>
      <c r="BN177" s="190"/>
      <c r="BO177" s="190"/>
      <c r="BP177" s="190"/>
      <c r="BQ177" s="190"/>
      <c r="BR177" s="190"/>
      <c r="BS177" s="190"/>
      <c r="BT177" s="190"/>
      <c r="BU177" s="190"/>
      <c r="BV177" s="190"/>
      <c r="BW177" s="190"/>
      <c r="BX177" s="190"/>
      <c r="BY177" s="190"/>
      <c r="BZ177" s="190"/>
      <c r="CA177" s="190"/>
      <c r="CB177" s="190"/>
      <c r="CC177" s="190"/>
      <c r="CD177" s="190"/>
      <c r="CE177" s="190"/>
      <c r="CF177" s="190"/>
      <c r="CG177" s="190"/>
      <c r="CH177" s="190"/>
      <c r="CI177" s="190"/>
      <c r="CJ177" s="190"/>
      <c r="CK177" s="190"/>
      <c r="CL177" s="190"/>
      <c r="CM177" s="190"/>
      <c r="CN177" s="190"/>
      <c r="CO177" s="190"/>
      <c r="CP177" s="190"/>
      <c r="CQ177" s="190"/>
      <c r="CR177" s="190"/>
      <c r="CS177" s="190"/>
      <c r="CT177" s="190"/>
      <c r="CU177" s="190"/>
      <c r="CV177" s="190"/>
      <c r="CW177" s="190"/>
      <c r="CX177" s="190"/>
      <c r="CY177" s="190"/>
      <c r="CZ177" s="190"/>
      <c r="DA177" s="190"/>
      <c r="DB177" s="190"/>
      <c r="DC177" s="190"/>
      <c r="DD177" s="190"/>
      <c r="DE177" s="190"/>
      <c r="DF177" s="190"/>
      <c r="DG177" s="190"/>
      <c r="DH177" s="190"/>
      <c r="DI177" s="190"/>
      <c r="DJ177" s="190"/>
      <c r="DK177" s="190"/>
      <c r="DL177" s="190"/>
      <c r="DM177" s="190"/>
      <c r="DN177" s="190"/>
      <c r="DO177" s="190"/>
      <c r="DP177" s="190"/>
      <c r="DQ177" s="190"/>
      <c r="DR177" s="190"/>
      <c r="DS177" s="190"/>
      <c r="DT177" s="190"/>
      <c r="DU177" s="190"/>
      <c r="DV177" s="190"/>
      <c r="DW177" s="190"/>
      <c r="DX177" s="190"/>
      <c r="DY177" s="190"/>
      <c r="DZ177" s="190"/>
      <c r="EA177" s="190"/>
      <c r="EB177" s="190"/>
      <c r="EC177" s="190"/>
      <c r="ED177" s="190"/>
      <c r="EE177" s="190"/>
      <c r="EF177" s="190"/>
    </row>
    <row r="178" spans="1:136" s="72" customFormat="1" ht="15.75" customHeight="1">
      <c r="A178" s="230"/>
      <c r="B178" s="179"/>
      <c r="C178" s="179">
        <v>342</v>
      </c>
      <c r="D178" s="565" t="s">
        <v>80</v>
      </c>
      <c r="E178" s="565"/>
      <c r="F178" s="565"/>
      <c r="G178" s="565"/>
      <c r="H178" s="76">
        <f t="shared" si="780"/>
        <v>0</v>
      </c>
      <c r="I178" s="80"/>
      <c r="J178" s="94"/>
      <c r="K178" s="82"/>
      <c r="L178" s="302"/>
      <c r="M178" s="118"/>
      <c r="N178" s="81"/>
      <c r="O178" s="81"/>
      <c r="P178" s="81"/>
      <c r="Q178" s="81"/>
      <c r="R178" s="81"/>
      <c r="S178" s="82"/>
      <c r="T178" s="28">
        <f t="shared" si="782"/>
        <v>0</v>
      </c>
      <c r="U178" s="80"/>
      <c r="V178" s="94"/>
      <c r="W178" s="82"/>
      <c r="X178" s="302"/>
      <c r="Y178" s="118"/>
      <c r="Z178" s="81"/>
      <c r="AA178" s="81"/>
      <c r="AB178" s="81"/>
      <c r="AC178" s="81"/>
      <c r="AD178" s="81"/>
      <c r="AE178" s="82"/>
      <c r="AF178" s="109">
        <f t="shared" si="761"/>
        <v>0</v>
      </c>
      <c r="AG178" s="29">
        <f t="shared" ref="AG178:AG179" si="827">I178+U178</f>
        <v>0</v>
      </c>
      <c r="AH178" s="92">
        <f t="shared" ref="AH178:AH179" si="828">J178+V178</f>
        <v>0</v>
      </c>
      <c r="AI178" s="31">
        <f t="shared" ref="AI178:AI179" si="829">K178+W178</f>
        <v>0</v>
      </c>
      <c r="AJ178" s="326">
        <f t="shared" ref="AJ178:AJ179" si="830">L178+X178</f>
        <v>0</v>
      </c>
      <c r="AK178" s="290">
        <f t="shared" ref="AK178:AK179" si="831">M178+Y178</f>
        <v>0</v>
      </c>
      <c r="AL178" s="30">
        <f t="shared" ref="AL178:AL179" si="832">N178+Z178</f>
        <v>0</v>
      </c>
      <c r="AM178" s="30">
        <f t="shared" ref="AM178:AM179" si="833">O178+AA178</f>
        <v>0</v>
      </c>
      <c r="AN178" s="30">
        <f t="shared" ref="AN178:AN179" si="834">P178+AB178</f>
        <v>0</v>
      </c>
      <c r="AO178" s="30">
        <f t="shared" ref="AO178:AO179" si="835">Q178+AC178</f>
        <v>0</v>
      </c>
      <c r="AP178" s="30">
        <f t="shared" ref="AP178:AP179" si="836">R178+AD178</f>
        <v>0</v>
      </c>
      <c r="AQ178" s="31">
        <f t="shared" ref="AQ178:AQ179" si="837">S178+AE178</f>
        <v>0</v>
      </c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  <c r="DG178" s="89"/>
      <c r="DH178" s="89"/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</row>
    <row r="179" spans="1:136" s="72" customFormat="1" ht="15.75" customHeight="1">
      <c r="A179" s="230"/>
      <c r="B179" s="179"/>
      <c r="C179" s="179">
        <v>343</v>
      </c>
      <c r="D179" s="565" t="s">
        <v>10</v>
      </c>
      <c r="E179" s="565"/>
      <c r="F179" s="565"/>
      <c r="G179" s="565"/>
      <c r="H179" s="76">
        <f t="shared" si="780"/>
        <v>5000</v>
      </c>
      <c r="I179" s="80"/>
      <c r="J179" s="94">
        <v>5000</v>
      </c>
      <c r="K179" s="82"/>
      <c r="L179" s="302"/>
      <c r="M179" s="118"/>
      <c r="N179" s="81"/>
      <c r="O179" s="81"/>
      <c r="P179" s="81"/>
      <c r="Q179" s="81"/>
      <c r="R179" s="81"/>
      <c r="S179" s="82"/>
      <c r="T179" s="28">
        <f t="shared" si="782"/>
        <v>0</v>
      </c>
      <c r="U179" s="80"/>
      <c r="V179" s="94"/>
      <c r="W179" s="82"/>
      <c r="X179" s="302"/>
      <c r="Y179" s="118"/>
      <c r="Z179" s="81"/>
      <c r="AA179" s="81"/>
      <c r="AB179" s="81"/>
      <c r="AC179" s="81"/>
      <c r="AD179" s="81"/>
      <c r="AE179" s="82"/>
      <c r="AF179" s="109">
        <f t="shared" si="761"/>
        <v>5000</v>
      </c>
      <c r="AG179" s="29">
        <f t="shared" si="827"/>
        <v>0</v>
      </c>
      <c r="AH179" s="92">
        <f t="shared" si="828"/>
        <v>5000</v>
      </c>
      <c r="AI179" s="31">
        <f t="shared" si="829"/>
        <v>0</v>
      </c>
      <c r="AJ179" s="326">
        <f t="shared" si="830"/>
        <v>0</v>
      </c>
      <c r="AK179" s="290">
        <f t="shared" si="831"/>
        <v>0</v>
      </c>
      <c r="AL179" s="30">
        <f t="shared" si="832"/>
        <v>0</v>
      </c>
      <c r="AM179" s="30">
        <f t="shared" si="833"/>
        <v>0</v>
      </c>
      <c r="AN179" s="30">
        <f t="shared" si="834"/>
        <v>0</v>
      </c>
      <c r="AO179" s="30">
        <f t="shared" si="835"/>
        <v>0</v>
      </c>
      <c r="AP179" s="30">
        <f t="shared" si="836"/>
        <v>0</v>
      </c>
      <c r="AQ179" s="31">
        <f t="shared" si="837"/>
        <v>0</v>
      </c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/>
      <c r="CN179" s="89"/>
      <c r="CO179" s="89"/>
      <c r="CP179" s="89"/>
      <c r="CQ179" s="89"/>
      <c r="CR179" s="89"/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/>
      <c r="DD179" s="89"/>
      <c r="DE179" s="89"/>
      <c r="DF179" s="89"/>
      <c r="DG179" s="89"/>
      <c r="DH179" s="89"/>
      <c r="DI179" s="89"/>
      <c r="DJ179" s="89"/>
      <c r="DK179" s="89"/>
      <c r="DL179" s="89"/>
      <c r="DM179" s="89"/>
      <c r="DN179" s="89"/>
      <c r="DO179" s="89"/>
      <c r="DP179" s="89"/>
      <c r="DQ179" s="89"/>
      <c r="DR179" s="89"/>
      <c r="DS179" s="89"/>
      <c r="DT179" s="89"/>
      <c r="DU179" s="89"/>
      <c r="DV179" s="89"/>
      <c r="DW179" s="89"/>
      <c r="DX179" s="89"/>
      <c r="DY179" s="89"/>
      <c r="DZ179" s="89"/>
      <c r="EA179" s="89"/>
      <c r="EB179" s="89"/>
      <c r="EC179" s="89"/>
      <c r="ED179" s="89"/>
      <c r="EE179" s="89"/>
      <c r="EF179" s="89"/>
    </row>
    <row r="180" spans="1:136" s="74" customFormat="1" ht="25.5" customHeight="1">
      <c r="A180" s="436">
        <v>4</v>
      </c>
      <c r="B180" s="66"/>
      <c r="C180" s="66"/>
      <c r="D180" s="567" t="s">
        <v>17</v>
      </c>
      <c r="E180" s="567"/>
      <c r="F180" s="567"/>
      <c r="G180" s="568"/>
      <c r="H180" s="75">
        <f>SUM(I180:S180)</f>
        <v>0</v>
      </c>
      <c r="I180" s="77">
        <f>I181</f>
        <v>0</v>
      </c>
      <c r="J180" s="61">
        <f t="shared" ref="J180:S181" si="838">J181</f>
        <v>0</v>
      </c>
      <c r="K180" s="79">
        <f>K181</f>
        <v>0</v>
      </c>
      <c r="L180" s="301">
        <f t="shared" si="838"/>
        <v>0</v>
      </c>
      <c r="M180" s="95">
        <f t="shared" si="838"/>
        <v>0</v>
      </c>
      <c r="N180" s="78">
        <f t="shared" si="838"/>
        <v>0</v>
      </c>
      <c r="O180" s="78">
        <f t="shared" si="838"/>
        <v>0</v>
      </c>
      <c r="P180" s="78">
        <f t="shared" si="838"/>
        <v>0</v>
      </c>
      <c r="Q180" s="78">
        <f t="shared" si="838"/>
        <v>0</v>
      </c>
      <c r="R180" s="78">
        <f>R181</f>
        <v>0</v>
      </c>
      <c r="S180" s="79">
        <f t="shared" si="838"/>
        <v>0</v>
      </c>
      <c r="T180" s="237">
        <f>SUM(U180:AE180)</f>
        <v>0</v>
      </c>
      <c r="U180" s="77">
        <f>U181</f>
        <v>0</v>
      </c>
      <c r="V180" s="61">
        <f t="shared" ref="V180:V181" si="839">V181</f>
        <v>0</v>
      </c>
      <c r="W180" s="79">
        <f>W181</f>
        <v>0</v>
      </c>
      <c r="X180" s="301">
        <f t="shared" ref="X180:X181" si="840">X181</f>
        <v>0</v>
      </c>
      <c r="Y180" s="95">
        <f t="shared" ref="Y180:Y181" si="841">Y181</f>
        <v>0</v>
      </c>
      <c r="Z180" s="78">
        <f t="shared" ref="Z180:Z181" si="842">Z181</f>
        <v>0</v>
      </c>
      <c r="AA180" s="78">
        <f t="shared" ref="AA180:AA181" si="843">AA181</f>
        <v>0</v>
      </c>
      <c r="AB180" s="78">
        <f t="shared" ref="AB180:AB181" si="844">AB181</f>
        <v>0</v>
      </c>
      <c r="AC180" s="78">
        <f t="shared" ref="AC180:AC181" si="845">AC181</f>
        <v>0</v>
      </c>
      <c r="AD180" s="78">
        <f>AD181</f>
        <v>0</v>
      </c>
      <c r="AE180" s="79">
        <f t="shared" ref="AE180:AE181" si="846">AE181</f>
        <v>0</v>
      </c>
      <c r="AF180" s="262">
        <f>SUM(AG180:AQ180)</f>
        <v>0</v>
      </c>
      <c r="AG180" s="315">
        <f>AG181</f>
        <v>0</v>
      </c>
      <c r="AH180" s="263">
        <f t="shared" ref="AH180:AH181" si="847">AH181</f>
        <v>0</v>
      </c>
      <c r="AI180" s="239">
        <f>AI181</f>
        <v>0</v>
      </c>
      <c r="AJ180" s="303">
        <f t="shared" ref="AJ180:AJ181" si="848">AJ181</f>
        <v>0</v>
      </c>
      <c r="AK180" s="240">
        <f t="shared" ref="AK180:AK181" si="849">AK181</f>
        <v>0</v>
      </c>
      <c r="AL180" s="241">
        <f>AL181</f>
        <v>0</v>
      </c>
      <c r="AM180" s="241">
        <f t="shared" ref="AM180:AM181" si="850">AM181</f>
        <v>0</v>
      </c>
      <c r="AN180" s="241">
        <f>AN181</f>
        <v>0</v>
      </c>
      <c r="AO180" s="241">
        <f t="shared" ref="AO180:AO181" si="851">AO181</f>
        <v>0</v>
      </c>
      <c r="AP180" s="241">
        <f>AP181</f>
        <v>0</v>
      </c>
      <c r="AQ180" s="239">
        <f t="shared" ref="AQ180:AQ181" si="852">AQ181</f>
        <v>0</v>
      </c>
      <c r="AR180" s="206"/>
      <c r="AS180" s="89"/>
      <c r="AT180" s="388"/>
      <c r="AU180" s="388"/>
      <c r="AV180" s="388"/>
      <c r="AW180" s="192"/>
      <c r="AX180" s="190"/>
      <c r="AY180" s="190"/>
      <c r="AZ180" s="192"/>
      <c r="BA180" s="192"/>
      <c r="BB180" s="192"/>
      <c r="BC180" s="192"/>
      <c r="BD180" s="192"/>
      <c r="BE180" s="192"/>
      <c r="BF180" s="192"/>
      <c r="BG180" s="192"/>
      <c r="BH180" s="192"/>
      <c r="BI180" s="192"/>
      <c r="BJ180" s="192"/>
      <c r="BK180" s="192"/>
      <c r="BL180" s="192"/>
      <c r="BM180" s="192"/>
      <c r="BN180" s="192"/>
      <c r="BO180" s="192"/>
      <c r="BP180" s="192"/>
      <c r="BQ180" s="192"/>
      <c r="BR180" s="192"/>
      <c r="BS180" s="192"/>
      <c r="BT180" s="192"/>
      <c r="BU180" s="192"/>
      <c r="BV180" s="192"/>
      <c r="BW180" s="192"/>
      <c r="BX180" s="192"/>
      <c r="BY180" s="192"/>
      <c r="BZ180" s="192"/>
      <c r="CA180" s="192"/>
      <c r="CB180" s="192"/>
      <c r="CC180" s="192"/>
      <c r="CD180" s="192"/>
      <c r="CE180" s="192"/>
      <c r="CF180" s="192"/>
      <c r="CG180" s="192"/>
      <c r="CH180" s="192"/>
      <c r="CI180" s="192"/>
      <c r="CJ180" s="192"/>
      <c r="CK180" s="192"/>
      <c r="CL180" s="192"/>
      <c r="CM180" s="192"/>
      <c r="CN180" s="192"/>
      <c r="CO180" s="192"/>
      <c r="CP180" s="192"/>
      <c r="CQ180" s="192"/>
      <c r="CR180" s="192"/>
      <c r="CS180" s="192"/>
      <c r="CT180" s="192"/>
      <c r="CU180" s="192"/>
      <c r="CV180" s="192"/>
      <c r="CW180" s="192"/>
      <c r="CX180" s="192"/>
      <c r="CY180" s="192"/>
      <c r="CZ180" s="192"/>
      <c r="DA180" s="192"/>
      <c r="DB180" s="192"/>
      <c r="DC180" s="192"/>
      <c r="DD180" s="192"/>
      <c r="DE180" s="192"/>
      <c r="DF180" s="192"/>
      <c r="DG180" s="192"/>
      <c r="DH180" s="192"/>
      <c r="DI180" s="192"/>
      <c r="DJ180" s="192"/>
      <c r="DK180" s="192"/>
      <c r="DL180" s="192"/>
      <c r="DM180" s="192"/>
      <c r="DN180" s="192"/>
      <c r="DO180" s="192"/>
      <c r="DP180" s="192"/>
      <c r="DQ180" s="192"/>
      <c r="DR180" s="192"/>
      <c r="DS180" s="192"/>
      <c r="DT180" s="192"/>
      <c r="DU180" s="192"/>
      <c r="DV180" s="192"/>
      <c r="DW180" s="192"/>
      <c r="DX180" s="192"/>
      <c r="DY180" s="192"/>
      <c r="DZ180" s="192"/>
      <c r="EA180" s="192"/>
      <c r="EB180" s="192"/>
      <c r="EC180" s="192"/>
      <c r="ED180" s="192"/>
      <c r="EE180" s="192"/>
      <c r="EF180" s="192"/>
    </row>
    <row r="181" spans="1:136" s="73" customFormat="1" ht="24.75" customHeight="1">
      <c r="A181" s="561">
        <v>42</v>
      </c>
      <c r="B181" s="562"/>
      <c r="C181" s="437"/>
      <c r="D181" s="563" t="s">
        <v>45</v>
      </c>
      <c r="E181" s="563"/>
      <c r="F181" s="563"/>
      <c r="G181" s="564"/>
      <c r="H181" s="75">
        <f>SUM(I181:S181)</f>
        <v>0</v>
      </c>
      <c r="I181" s="77">
        <f>I182</f>
        <v>0</v>
      </c>
      <c r="J181" s="61">
        <f t="shared" si="838"/>
        <v>0</v>
      </c>
      <c r="K181" s="79">
        <f>K182</f>
        <v>0</v>
      </c>
      <c r="L181" s="301">
        <f t="shared" si="838"/>
        <v>0</v>
      </c>
      <c r="M181" s="95">
        <f t="shared" si="838"/>
        <v>0</v>
      </c>
      <c r="N181" s="78">
        <f t="shared" si="838"/>
        <v>0</v>
      </c>
      <c r="O181" s="78">
        <f t="shared" si="838"/>
        <v>0</v>
      </c>
      <c r="P181" s="78">
        <f t="shared" si="838"/>
        <v>0</v>
      </c>
      <c r="Q181" s="78">
        <f t="shared" si="838"/>
        <v>0</v>
      </c>
      <c r="R181" s="78">
        <f>R182</f>
        <v>0</v>
      </c>
      <c r="S181" s="79">
        <f t="shared" si="838"/>
        <v>0</v>
      </c>
      <c r="T181" s="237">
        <f>SUM(U181:AE181)</f>
        <v>0</v>
      </c>
      <c r="U181" s="77">
        <f>U182</f>
        <v>0</v>
      </c>
      <c r="V181" s="61">
        <f t="shared" si="839"/>
        <v>0</v>
      </c>
      <c r="W181" s="79">
        <f>W182</f>
        <v>0</v>
      </c>
      <c r="X181" s="301">
        <f t="shared" si="840"/>
        <v>0</v>
      </c>
      <c r="Y181" s="95">
        <f t="shared" si="841"/>
        <v>0</v>
      </c>
      <c r="Z181" s="78">
        <f t="shared" si="842"/>
        <v>0</v>
      </c>
      <c r="AA181" s="78">
        <f t="shared" si="843"/>
        <v>0</v>
      </c>
      <c r="AB181" s="78">
        <f t="shared" si="844"/>
        <v>0</v>
      </c>
      <c r="AC181" s="78">
        <f t="shared" si="845"/>
        <v>0</v>
      </c>
      <c r="AD181" s="78">
        <f>AD182</f>
        <v>0</v>
      </c>
      <c r="AE181" s="79">
        <f t="shared" si="846"/>
        <v>0</v>
      </c>
      <c r="AF181" s="262">
        <f>SUM(AG181:AQ181)</f>
        <v>0</v>
      </c>
      <c r="AG181" s="315">
        <f>AG182</f>
        <v>0</v>
      </c>
      <c r="AH181" s="263">
        <f t="shared" si="847"/>
        <v>0</v>
      </c>
      <c r="AI181" s="239">
        <f>AI182</f>
        <v>0</v>
      </c>
      <c r="AJ181" s="303">
        <f t="shared" si="848"/>
        <v>0</v>
      </c>
      <c r="AK181" s="240">
        <f t="shared" si="849"/>
        <v>0</v>
      </c>
      <c r="AL181" s="241">
        <f>AL182</f>
        <v>0</v>
      </c>
      <c r="AM181" s="241">
        <f t="shared" si="850"/>
        <v>0</v>
      </c>
      <c r="AN181" s="241">
        <f>AN182</f>
        <v>0</v>
      </c>
      <c r="AO181" s="241">
        <f t="shared" si="851"/>
        <v>0</v>
      </c>
      <c r="AP181" s="241">
        <f>AP182</f>
        <v>0</v>
      </c>
      <c r="AQ181" s="239">
        <f t="shared" si="852"/>
        <v>0</v>
      </c>
      <c r="AR181" s="206"/>
      <c r="AS181" s="89"/>
      <c r="AT181" s="388"/>
      <c r="AU181" s="388"/>
      <c r="AV181" s="388"/>
      <c r="AW181" s="190"/>
      <c r="AX181" s="89"/>
      <c r="AY181" s="89"/>
      <c r="AZ181" s="190"/>
      <c r="BA181" s="190"/>
      <c r="BB181" s="190"/>
      <c r="BC181" s="190"/>
      <c r="BD181" s="190"/>
      <c r="BE181" s="190"/>
      <c r="BF181" s="190"/>
      <c r="BG181" s="190"/>
      <c r="BH181" s="190"/>
      <c r="BI181" s="190"/>
      <c r="BJ181" s="190"/>
      <c r="BK181" s="190"/>
      <c r="BL181" s="190"/>
      <c r="BM181" s="190"/>
      <c r="BN181" s="190"/>
      <c r="BO181" s="190"/>
      <c r="BP181" s="190"/>
      <c r="BQ181" s="190"/>
      <c r="BR181" s="190"/>
      <c r="BS181" s="190"/>
      <c r="BT181" s="190"/>
      <c r="BU181" s="190"/>
      <c r="BV181" s="190"/>
      <c r="BW181" s="190"/>
      <c r="BX181" s="190"/>
      <c r="BY181" s="190"/>
      <c r="BZ181" s="190"/>
      <c r="CA181" s="190"/>
      <c r="CB181" s="190"/>
      <c r="CC181" s="190"/>
      <c r="CD181" s="190"/>
      <c r="CE181" s="190"/>
      <c r="CF181" s="190"/>
      <c r="CG181" s="190"/>
      <c r="CH181" s="190"/>
      <c r="CI181" s="190"/>
      <c r="CJ181" s="190"/>
      <c r="CK181" s="190"/>
      <c r="CL181" s="190"/>
      <c r="CM181" s="190"/>
      <c r="CN181" s="190"/>
      <c r="CO181" s="190"/>
      <c r="CP181" s="190"/>
      <c r="CQ181" s="190"/>
      <c r="CR181" s="190"/>
      <c r="CS181" s="190"/>
      <c r="CT181" s="190"/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  <c r="DV181" s="190"/>
      <c r="DW181" s="190"/>
      <c r="DX181" s="190"/>
      <c r="DY181" s="190"/>
      <c r="DZ181" s="190"/>
      <c r="EA181" s="190"/>
      <c r="EB181" s="190"/>
      <c r="EC181" s="190"/>
      <c r="ED181" s="190"/>
      <c r="EE181" s="190"/>
      <c r="EF181" s="190"/>
    </row>
    <row r="182" spans="1:136" s="72" customFormat="1" ht="15">
      <c r="A182" s="230"/>
      <c r="B182" s="179"/>
      <c r="C182" s="179">
        <v>426</v>
      </c>
      <c r="D182" s="565" t="s">
        <v>85</v>
      </c>
      <c r="E182" s="565"/>
      <c r="F182" s="565"/>
      <c r="G182" s="566"/>
      <c r="H182" s="76">
        <f>SUM(I182:S182)</f>
        <v>0</v>
      </c>
      <c r="I182" s="80"/>
      <c r="J182" s="94"/>
      <c r="K182" s="82"/>
      <c r="L182" s="302"/>
      <c r="M182" s="118"/>
      <c r="N182" s="81"/>
      <c r="O182" s="81"/>
      <c r="P182" s="81"/>
      <c r="Q182" s="81"/>
      <c r="R182" s="81"/>
      <c r="S182" s="82"/>
      <c r="T182" s="28">
        <f>SUM(U182:AE182)</f>
        <v>0</v>
      </c>
      <c r="U182" s="80"/>
      <c r="V182" s="94"/>
      <c r="W182" s="82"/>
      <c r="X182" s="302"/>
      <c r="Y182" s="118"/>
      <c r="Z182" s="81"/>
      <c r="AA182" s="81"/>
      <c r="AB182" s="81"/>
      <c r="AC182" s="81"/>
      <c r="AD182" s="81"/>
      <c r="AE182" s="82"/>
      <c r="AF182" s="109">
        <f>SUM(AG182:AQ182)</f>
        <v>0</v>
      </c>
      <c r="AG182" s="29">
        <f t="shared" ref="AG182" si="853">I182+U182</f>
        <v>0</v>
      </c>
      <c r="AH182" s="92">
        <f t="shared" ref="AH182" si="854">J182+V182</f>
        <v>0</v>
      </c>
      <c r="AI182" s="31">
        <f t="shared" ref="AI182" si="855">K182+W182</f>
        <v>0</v>
      </c>
      <c r="AJ182" s="326">
        <f t="shared" ref="AJ182" si="856">L182+X182</f>
        <v>0</v>
      </c>
      <c r="AK182" s="290">
        <f t="shared" ref="AK182" si="857">M182+Y182</f>
        <v>0</v>
      </c>
      <c r="AL182" s="30">
        <f t="shared" ref="AL182" si="858">N182+Z182</f>
        <v>0</v>
      </c>
      <c r="AM182" s="30">
        <f t="shared" ref="AM182" si="859">O182+AA182</f>
        <v>0</v>
      </c>
      <c r="AN182" s="30">
        <f t="shared" ref="AN182" si="860">P182+AB182</f>
        <v>0</v>
      </c>
      <c r="AO182" s="30">
        <f t="shared" ref="AO182" si="861">Q182+AC182</f>
        <v>0</v>
      </c>
      <c r="AP182" s="30">
        <f t="shared" ref="AP182" si="862">R182+AD182</f>
        <v>0</v>
      </c>
      <c r="AQ182" s="31">
        <f t="shared" ref="AQ182" si="863">S182+AE182</f>
        <v>0</v>
      </c>
      <c r="AR182" s="206"/>
      <c r="AS182" s="62"/>
      <c r="AT182" s="388"/>
      <c r="AU182" s="388"/>
      <c r="AV182" s="388"/>
      <c r="AW182" s="89"/>
      <c r="AX182" s="192"/>
      <c r="AY182" s="192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267" customFormat="1" ht="29.25" customHeight="1">
      <c r="A183" s="265"/>
      <c r="B183" s="266"/>
      <c r="D183" s="268"/>
      <c r="E183" s="268"/>
      <c r="F183" s="268"/>
      <c r="G183" s="268"/>
      <c r="I183" s="585" t="s">
        <v>139</v>
      </c>
      <c r="J183" s="585"/>
      <c r="K183" s="585"/>
      <c r="L183" s="585"/>
      <c r="M183" s="585"/>
      <c r="N183" s="585"/>
      <c r="O183" s="585"/>
      <c r="P183" s="585"/>
      <c r="Q183" s="585"/>
      <c r="R183" s="585"/>
      <c r="S183" s="585"/>
      <c r="U183" s="585" t="s">
        <v>139</v>
      </c>
      <c r="V183" s="585"/>
      <c r="W183" s="585"/>
      <c r="X183" s="585"/>
      <c r="Y183" s="585"/>
      <c r="Z183" s="585"/>
      <c r="AA183" s="585"/>
      <c r="AB183" s="585"/>
      <c r="AC183" s="585"/>
      <c r="AD183" s="585"/>
      <c r="AE183" s="585"/>
      <c r="AG183" s="585" t="s">
        <v>139</v>
      </c>
      <c r="AH183" s="585"/>
      <c r="AI183" s="585"/>
      <c r="AJ183" s="585"/>
      <c r="AK183" s="585"/>
      <c r="AL183" s="585"/>
      <c r="AM183" s="585"/>
      <c r="AN183" s="585"/>
      <c r="AO183" s="585"/>
      <c r="AP183" s="585"/>
      <c r="AQ183" s="587"/>
      <c r="AS183" s="244"/>
      <c r="AT183" s="244"/>
      <c r="AU183" s="244"/>
      <c r="AV183" s="244"/>
      <c r="AY183" s="269"/>
      <c r="AZ183" s="269"/>
      <c r="BA183" s="269"/>
      <c r="BB183" s="269"/>
      <c r="BC183" s="269"/>
      <c r="BD183" s="269"/>
      <c r="BE183" s="269"/>
      <c r="BF183" s="269"/>
      <c r="BG183" s="269"/>
      <c r="BH183" s="269"/>
      <c r="BI183" s="269"/>
      <c r="BJ183" s="269"/>
      <c r="BK183" s="269"/>
      <c r="BL183" s="269"/>
      <c r="BM183" s="269"/>
      <c r="BN183" s="269"/>
      <c r="BO183" s="269"/>
    </row>
    <row r="184" spans="1:136" s="62" customFormat="1" ht="10.5" customHeight="1">
      <c r="A184" s="232"/>
      <c r="B184" s="87"/>
      <c r="C184" s="87"/>
      <c r="D184" s="88"/>
      <c r="E184" s="88"/>
      <c r="F184" s="88"/>
      <c r="G184" s="88"/>
      <c r="H184" s="91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1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1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125"/>
      <c r="AS184" s="107"/>
      <c r="AT184" s="107"/>
      <c r="AU184" s="107"/>
      <c r="AV184" s="107"/>
      <c r="AY184" s="107"/>
      <c r="AZ184" s="107"/>
      <c r="BA184" s="107"/>
      <c r="BB184" s="107"/>
      <c r="BC184" s="107"/>
      <c r="BD184" s="107"/>
      <c r="BE184" s="107"/>
      <c r="BF184" s="107"/>
      <c r="BG184" s="107"/>
      <c r="BH184" s="107"/>
      <c r="BI184" s="107"/>
      <c r="BJ184" s="107"/>
      <c r="BK184" s="107"/>
      <c r="BL184" s="107"/>
      <c r="BM184" s="107"/>
      <c r="BN184" s="107"/>
      <c r="BO184" s="107"/>
    </row>
    <row r="185" spans="1:136" s="74" customFormat="1" ht="25.9" customHeight="1">
      <c r="A185" s="572" t="s">
        <v>297</v>
      </c>
      <c r="B185" s="573"/>
      <c r="C185" s="573"/>
      <c r="D185" s="574" t="s">
        <v>119</v>
      </c>
      <c r="E185" s="574"/>
      <c r="F185" s="574"/>
      <c r="G185" s="575"/>
      <c r="H185" s="83">
        <f t="shared" ref="H185:H193" si="864">SUM(I185:S185)</f>
        <v>120000</v>
      </c>
      <c r="I185" s="84">
        <f>I186+I190</f>
        <v>0</v>
      </c>
      <c r="J185" s="285">
        <f>J186+J190</f>
        <v>100000</v>
      </c>
      <c r="K185" s="86">
        <f t="shared" ref="K185:S185" si="865">K186+K190</f>
        <v>0</v>
      </c>
      <c r="L185" s="300">
        <f t="shared" si="865"/>
        <v>0</v>
      </c>
      <c r="M185" s="120">
        <f t="shared" si="865"/>
        <v>0</v>
      </c>
      <c r="N185" s="85">
        <f t="shared" si="865"/>
        <v>0</v>
      </c>
      <c r="O185" s="85">
        <f t="shared" ref="O185" si="866">O186+O190</f>
        <v>0</v>
      </c>
      <c r="P185" s="85">
        <f>P186+P190</f>
        <v>0</v>
      </c>
      <c r="Q185" s="85">
        <f t="shared" si="865"/>
        <v>0</v>
      </c>
      <c r="R185" s="85">
        <f t="shared" si="865"/>
        <v>20000</v>
      </c>
      <c r="S185" s="86">
        <f t="shared" si="865"/>
        <v>0</v>
      </c>
      <c r="T185" s="245">
        <f t="shared" ref="T185:T193" si="867">SUM(U185:AE185)</f>
        <v>0</v>
      </c>
      <c r="U185" s="84">
        <f>U186+U190</f>
        <v>0</v>
      </c>
      <c r="V185" s="285">
        <f>V186+V190</f>
        <v>0</v>
      </c>
      <c r="W185" s="86">
        <f t="shared" ref="W185:Z185" si="868">W186+W190</f>
        <v>0</v>
      </c>
      <c r="X185" s="300">
        <f t="shared" si="868"/>
        <v>0</v>
      </c>
      <c r="Y185" s="120">
        <f t="shared" si="868"/>
        <v>0</v>
      </c>
      <c r="Z185" s="85">
        <f t="shared" si="868"/>
        <v>0</v>
      </c>
      <c r="AA185" s="85">
        <f t="shared" ref="AA185" si="869">AA186+AA190</f>
        <v>0</v>
      </c>
      <c r="AB185" s="85">
        <f>AB186+AB190</f>
        <v>0</v>
      </c>
      <c r="AC185" s="85">
        <f t="shared" ref="AC185:AE185" si="870">AC186+AC190</f>
        <v>0</v>
      </c>
      <c r="AD185" s="85">
        <f t="shared" si="870"/>
        <v>0</v>
      </c>
      <c r="AE185" s="86">
        <f t="shared" si="870"/>
        <v>0</v>
      </c>
      <c r="AF185" s="261">
        <f t="shared" ref="AF185:AF193" si="871">SUM(AG185:AQ185)</f>
        <v>120000</v>
      </c>
      <c r="AG185" s="468">
        <f>AG186+AG190</f>
        <v>0</v>
      </c>
      <c r="AH185" s="469">
        <f>AH186+AH190</f>
        <v>100000</v>
      </c>
      <c r="AI185" s="470">
        <f t="shared" ref="AI185:AL185" si="872">AI186+AI190</f>
        <v>0</v>
      </c>
      <c r="AJ185" s="471">
        <f t="shared" si="872"/>
        <v>0</v>
      </c>
      <c r="AK185" s="472">
        <f t="shared" si="872"/>
        <v>0</v>
      </c>
      <c r="AL185" s="473">
        <f t="shared" si="872"/>
        <v>0</v>
      </c>
      <c r="AM185" s="473">
        <f t="shared" ref="AM185" si="873">AM186+AM190</f>
        <v>0</v>
      </c>
      <c r="AN185" s="473">
        <f>AN186+AN190</f>
        <v>0</v>
      </c>
      <c r="AO185" s="473">
        <f t="shared" ref="AO185:AQ185" si="874">AO186+AO190</f>
        <v>0</v>
      </c>
      <c r="AP185" s="473">
        <f t="shared" si="874"/>
        <v>20000</v>
      </c>
      <c r="AQ185" s="470">
        <f t="shared" si="874"/>
        <v>0</v>
      </c>
      <c r="AR185" s="192"/>
      <c r="AS185" s="191"/>
      <c r="AT185" s="191"/>
      <c r="AU185" s="191"/>
      <c r="AV185" s="191"/>
      <c r="AW185" s="192"/>
      <c r="AX185" s="192"/>
      <c r="AY185" s="192"/>
      <c r="AZ185" s="192"/>
      <c r="BA185" s="192"/>
      <c r="BB185" s="192"/>
      <c r="BC185" s="192"/>
      <c r="BD185" s="192"/>
      <c r="BE185" s="192"/>
      <c r="BF185" s="192"/>
      <c r="BG185" s="192"/>
      <c r="BH185" s="192"/>
      <c r="BI185" s="192"/>
      <c r="BJ185" s="192"/>
      <c r="BK185" s="192"/>
      <c r="BL185" s="192"/>
      <c r="BM185" s="192"/>
      <c r="BN185" s="192"/>
      <c r="BO185" s="192"/>
      <c r="BP185" s="192"/>
      <c r="BQ185" s="192"/>
      <c r="BR185" s="192"/>
      <c r="BS185" s="192"/>
      <c r="BT185" s="192"/>
      <c r="BU185" s="192"/>
      <c r="BV185" s="192"/>
      <c r="BW185" s="192"/>
      <c r="BX185" s="192"/>
      <c r="BY185" s="192"/>
      <c r="BZ185" s="192"/>
      <c r="CA185" s="192"/>
      <c r="CB185" s="192"/>
      <c r="CC185" s="192"/>
      <c r="CD185" s="192"/>
      <c r="CE185" s="192"/>
      <c r="CF185" s="192"/>
      <c r="CG185" s="192"/>
      <c r="CH185" s="192"/>
      <c r="CI185" s="192"/>
      <c r="CJ185" s="192"/>
      <c r="CK185" s="192"/>
      <c r="CL185" s="192"/>
      <c r="CM185" s="192"/>
      <c r="CN185" s="192"/>
      <c r="CO185" s="192"/>
      <c r="CP185" s="192"/>
      <c r="CQ185" s="192"/>
      <c r="CR185" s="192"/>
      <c r="CS185" s="192"/>
      <c r="CT185" s="192"/>
      <c r="CU185" s="192"/>
      <c r="CV185" s="192"/>
      <c r="CW185" s="192"/>
      <c r="CX185" s="192"/>
      <c r="CY185" s="192"/>
      <c r="CZ185" s="192"/>
      <c r="DA185" s="192"/>
      <c r="DB185" s="192"/>
      <c r="DC185" s="192"/>
      <c r="DD185" s="192"/>
      <c r="DE185" s="192"/>
      <c r="DF185" s="192"/>
      <c r="DG185" s="192"/>
      <c r="DH185" s="192"/>
      <c r="DI185" s="192"/>
      <c r="DJ185" s="192"/>
      <c r="DK185" s="192"/>
      <c r="DL185" s="192"/>
      <c r="DM185" s="192"/>
      <c r="DN185" s="192"/>
      <c r="DO185" s="192"/>
      <c r="DP185" s="192"/>
      <c r="DQ185" s="192"/>
      <c r="DR185" s="192"/>
      <c r="DS185" s="192"/>
      <c r="DT185" s="192"/>
      <c r="DU185" s="192"/>
      <c r="DV185" s="192"/>
      <c r="DW185" s="192"/>
      <c r="DX185" s="192"/>
      <c r="DY185" s="192"/>
      <c r="DZ185" s="192"/>
      <c r="EA185" s="192"/>
      <c r="EB185" s="192"/>
      <c r="EC185" s="192"/>
      <c r="ED185" s="192"/>
      <c r="EE185" s="192"/>
      <c r="EF185" s="192"/>
    </row>
    <row r="186" spans="1:136" s="74" customFormat="1" ht="15.75" customHeight="1">
      <c r="A186" s="436">
        <v>3</v>
      </c>
      <c r="B186" s="68"/>
      <c r="C186" s="90"/>
      <c r="D186" s="563" t="s">
        <v>16</v>
      </c>
      <c r="E186" s="563"/>
      <c r="F186" s="563"/>
      <c r="G186" s="564"/>
      <c r="H186" s="75">
        <f t="shared" si="864"/>
        <v>0</v>
      </c>
      <c r="I186" s="77">
        <f>I187</f>
        <v>0</v>
      </c>
      <c r="J186" s="61">
        <f>J187</f>
        <v>0</v>
      </c>
      <c r="K186" s="79">
        <f t="shared" ref="K186:AQ186" si="875">K187</f>
        <v>0</v>
      </c>
      <c r="L186" s="301">
        <f t="shared" si="875"/>
        <v>0</v>
      </c>
      <c r="M186" s="95">
        <f t="shared" si="875"/>
        <v>0</v>
      </c>
      <c r="N186" s="78">
        <f t="shared" si="875"/>
        <v>0</v>
      </c>
      <c r="O186" s="78">
        <f t="shared" si="875"/>
        <v>0</v>
      </c>
      <c r="P186" s="78">
        <f t="shared" si="875"/>
        <v>0</v>
      </c>
      <c r="Q186" s="78">
        <f t="shared" si="875"/>
        <v>0</v>
      </c>
      <c r="R186" s="78">
        <f t="shared" si="875"/>
        <v>0</v>
      </c>
      <c r="S186" s="79">
        <f t="shared" si="875"/>
        <v>0</v>
      </c>
      <c r="T186" s="237">
        <f t="shared" si="867"/>
        <v>0</v>
      </c>
      <c r="U186" s="77">
        <f>U187</f>
        <v>0</v>
      </c>
      <c r="V186" s="61">
        <f>V187</f>
        <v>0</v>
      </c>
      <c r="W186" s="79">
        <f t="shared" si="875"/>
        <v>0</v>
      </c>
      <c r="X186" s="301">
        <f t="shared" si="875"/>
        <v>0</v>
      </c>
      <c r="Y186" s="95">
        <f t="shared" si="875"/>
        <v>0</v>
      </c>
      <c r="Z186" s="78">
        <f t="shared" si="875"/>
        <v>0</v>
      </c>
      <c r="AA186" s="78">
        <f t="shared" si="875"/>
        <v>0</v>
      </c>
      <c r="AB186" s="78">
        <f t="shared" si="875"/>
        <v>0</v>
      </c>
      <c r="AC186" s="78">
        <f t="shared" si="875"/>
        <v>0</v>
      </c>
      <c r="AD186" s="78">
        <f t="shared" si="875"/>
        <v>0</v>
      </c>
      <c r="AE186" s="79">
        <f t="shared" si="875"/>
        <v>0</v>
      </c>
      <c r="AF186" s="262">
        <f t="shared" si="871"/>
        <v>0</v>
      </c>
      <c r="AG186" s="315">
        <f>AG187</f>
        <v>0</v>
      </c>
      <c r="AH186" s="263">
        <f>AH187</f>
        <v>0</v>
      </c>
      <c r="AI186" s="239">
        <f t="shared" si="875"/>
        <v>0</v>
      </c>
      <c r="AJ186" s="303">
        <f t="shared" si="875"/>
        <v>0</v>
      </c>
      <c r="AK186" s="240">
        <f t="shared" si="875"/>
        <v>0</v>
      </c>
      <c r="AL186" s="241">
        <f t="shared" si="875"/>
        <v>0</v>
      </c>
      <c r="AM186" s="241">
        <f t="shared" si="875"/>
        <v>0</v>
      </c>
      <c r="AN186" s="241">
        <f t="shared" si="875"/>
        <v>0</v>
      </c>
      <c r="AO186" s="241">
        <f t="shared" si="875"/>
        <v>0</v>
      </c>
      <c r="AP186" s="241">
        <f t="shared" si="875"/>
        <v>0</v>
      </c>
      <c r="AQ186" s="239">
        <f t="shared" si="875"/>
        <v>0</v>
      </c>
      <c r="AR186" s="192"/>
      <c r="AS186" s="191"/>
      <c r="AT186" s="191"/>
      <c r="AU186" s="191"/>
      <c r="AV186" s="191"/>
      <c r="AW186" s="192"/>
      <c r="AX186" s="192"/>
      <c r="AY186" s="192"/>
      <c r="AZ186" s="192"/>
      <c r="BA186" s="192"/>
      <c r="BB186" s="192"/>
      <c r="BC186" s="192"/>
      <c r="BD186" s="192"/>
      <c r="BE186" s="192"/>
      <c r="BF186" s="192"/>
      <c r="BG186" s="192"/>
      <c r="BH186" s="192"/>
      <c r="BI186" s="192"/>
      <c r="BJ186" s="192"/>
      <c r="BK186" s="192"/>
      <c r="BL186" s="192"/>
      <c r="BM186" s="192"/>
      <c r="BN186" s="192"/>
      <c r="BO186" s="192"/>
      <c r="BP186" s="192"/>
      <c r="BQ186" s="192"/>
      <c r="BR186" s="192"/>
      <c r="BS186" s="192"/>
      <c r="BT186" s="192"/>
      <c r="BU186" s="192"/>
      <c r="BV186" s="192"/>
      <c r="BW186" s="192"/>
      <c r="BX186" s="192"/>
      <c r="BY186" s="192"/>
      <c r="BZ186" s="192"/>
      <c r="CA186" s="192"/>
      <c r="CB186" s="192"/>
      <c r="CC186" s="192"/>
      <c r="CD186" s="192"/>
      <c r="CE186" s="192"/>
      <c r="CF186" s="192"/>
      <c r="CG186" s="192"/>
      <c r="CH186" s="192"/>
      <c r="CI186" s="192"/>
      <c r="CJ186" s="192"/>
      <c r="CK186" s="192"/>
      <c r="CL186" s="192"/>
      <c r="CM186" s="192"/>
      <c r="CN186" s="192"/>
      <c r="CO186" s="192"/>
      <c r="CP186" s="192"/>
      <c r="CQ186" s="192"/>
      <c r="CR186" s="192"/>
      <c r="CS186" s="192"/>
      <c r="CT186" s="192"/>
      <c r="CU186" s="192"/>
      <c r="CV186" s="192"/>
      <c r="CW186" s="192"/>
      <c r="CX186" s="192"/>
      <c r="CY186" s="192"/>
      <c r="CZ186" s="192"/>
      <c r="DA186" s="192"/>
      <c r="DB186" s="192"/>
      <c r="DC186" s="192"/>
      <c r="DD186" s="192"/>
      <c r="DE186" s="192"/>
      <c r="DF186" s="192"/>
      <c r="DG186" s="192"/>
      <c r="DH186" s="192"/>
      <c r="DI186" s="192"/>
      <c r="DJ186" s="192"/>
      <c r="DK186" s="192"/>
      <c r="DL186" s="192"/>
      <c r="DM186" s="192"/>
      <c r="DN186" s="192"/>
      <c r="DO186" s="192"/>
      <c r="DP186" s="192"/>
      <c r="DQ186" s="192"/>
      <c r="DR186" s="192"/>
      <c r="DS186" s="192"/>
      <c r="DT186" s="192"/>
      <c r="DU186" s="192"/>
      <c r="DV186" s="192"/>
      <c r="DW186" s="192"/>
      <c r="DX186" s="192"/>
      <c r="DY186" s="192"/>
      <c r="DZ186" s="192"/>
      <c r="EA186" s="192"/>
      <c r="EB186" s="192"/>
      <c r="EC186" s="192"/>
      <c r="ED186" s="192"/>
      <c r="EE186" s="192"/>
      <c r="EF186" s="192"/>
    </row>
    <row r="187" spans="1:136" s="73" customFormat="1" ht="15.75" customHeight="1">
      <c r="A187" s="561">
        <v>32</v>
      </c>
      <c r="B187" s="562"/>
      <c r="C187" s="90"/>
      <c r="D187" s="563" t="s">
        <v>4</v>
      </c>
      <c r="E187" s="563"/>
      <c r="F187" s="563"/>
      <c r="G187" s="564"/>
      <c r="H187" s="75">
        <f t="shared" si="864"/>
        <v>0</v>
      </c>
      <c r="I187" s="77">
        <f>SUM(I188:I189)</f>
        <v>0</v>
      </c>
      <c r="J187" s="61">
        <f>SUM(J188:J189)</f>
        <v>0</v>
      </c>
      <c r="K187" s="79">
        <f t="shared" ref="K187:S187" si="876">SUM(K188:K189)</f>
        <v>0</v>
      </c>
      <c r="L187" s="301">
        <f t="shared" si="876"/>
        <v>0</v>
      </c>
      <c r="M187" s="95">
        <f t="shared" si="876"/>
        <v>0</v>
      </c>
      <c r="N187" s="78">
        <f t="shared" si="876"/>
        <v>0</v>
      </c>
      <c r="O187" s="78">
        <f t="shared" ref="O187" si="877">SUM(O188:O189)</f>
        <v>0</v>
      </c>
      <c r="P187" s="78">
        <f t="shared" si="876"/>
        <v>0</v>
      </c>
      <c r="Q187" s="78">
        <f t="shared" si="876"/>
        <v>0</v>
      </c>
      <c r="R187" s="78">
        <f t="shared" si="876"/>
        <v>0</v>
      </c>
      <c r="S187" s="79">
        <f t="shared" si="876"/>
        <v>0</v>
      </c>
      <c r="T187" s="237">
        <f t="shared" si="867"/>
        <v>0</v>
      </c>
      <c r="U187" s="77">
        <f>SUM(U188:U189)</f>
        <v>0</v>
      </c>
      <c r="V187" s="61">
        <f>SUM(V188:V189)</f>
        <v>0</v>
      </c>
      <c r="W187" s="79">
        <f t="shared" ref="W187:AE187" si="878">SUM(W188:W189)</f>
        <v>0</v>
      </c>
      <c r="X187" s="301">
        <f t="shared" si="878"/>
        <v>0</v>
      </c>
      <c r="Y187" s="95">
        <f t="shared" si="878"/>
        <v>0</v>
      </c>
      <c r="Z187" s="78">
        <f t="shared" si="878"/>
        <v>0</v>
      </c>
      <c r="AA187" s="78">
        <f t="shared" ref="AA187" si="879">SUM(AA188:AA189)</f>
        <v>0</v>
      </c>
      <c r="AB187" s="78">
        <f t="shared" si="878"/>
        <v>0</v>
      </c>
      <c r="AC187" s="78">
        <f t="shared" si="878"/>
        <v>0</v>
      </c>
      <c r="AD187" s="78">
        <f t="shared" si="878"/>
        <v>0</v>
      </c>
      <c r="AE187" s="79">
        <f t="shared" si="878"/>
        <v>0</v>
      </c>
      <c r="AF187" s="262">
        <f t="shared" si="871"/>
        <v>0</v>
      </c>
      <c r="AG187" s="315">
        <f>SUM(AG188:AG189)</f>
        <v>0</v>
      </c>
      <c r="AH187" s="263">
        <f>SUM(AH188:AH189)</f>
        <v>0</v>
      </c>
      <c r="AI187" s="239">
        <f t="shared" ref="AI187:AQ187" si="880">SUM(AI188:AI189)</f>
        <v>0</v>
      </c>
      <c r="AJ187" s="303">
        <f t="shared" si="880"/>
        <v>0</v>
      </c>
      <c r="AK187" s="240">
        <f t="shared" si="880"/>
        <v>0</v>
      </c>
      <c r="AL187" s="241">
        <f t="shared" si="880"/>
        <v>0</v>
      </c>
      <c r="AM187" s="241">
        <f t="shared" ref="AM187" si="881">SUM(AM188:AM189)</f>
        <v>0</v>
      </c>
      <c r="AN187" s="241">
        <f t="shared" si="880"/>
        <v>0</v>
      </c>
      <c r="AO187" s="241">
        <f t="shared" si="880"/>
        <v>0</v>
      </c>
      <c r="AP187" s="241">
        <f t="shared" si="880"/>
        <v>0</v>
      </c>
      <c r="AQ187" s="239">
        <f t="shared" si="880"/>
        <v>0</v>
      </c>
      <c r="AR187" s="190"/>
      <c r="AS187" s="190"/>
      <c r="AT187" s="190"/>
      <c r="AU187" s="190"/>
      <c r="AV187" s="190"/>
      <c r="AW187" s="190"/>
      <c r="AX187" s="190"/>
      <c r="AY187" s="190"/>
      <c r="AZ187" s="190"/>
      <c r="BA187" s="190"/>
      <c r="BB187" s="190"/>
      <c r="BC187" s="190"/>
      <c r="BD187" s="190"/>
      <c r="BE187" s="190"/>
      <c r="BF187" s="190"/>
      <c r="BG187" s="190"/>
      <c r="BH187" s="190"/>
      <c r="BI187" s="190"/>
      <c r="BJ187" s="190"/>
      <c r="BK187" s="190"/>
      <c r="BL187" s="190"/>
      <c r="BM187" s="190"/>
      <c r="BN187" s="190"/>
      <c r="BO187" s="190"/>
      <c r="BP187" s="190"/>
      <c r="BQ187" s="190"/>
      <c r="BR187" s="190"/>
      <c r="BS187" s="190"/>
      <c r="BT187" s="190"/>
      <c r="BU187" s="190"/>
      <c r="BV187" s="190"/>
      <c r="BW187" s="190"/>
      <c r="BX187" s="190"/>
      <c r="BY187" s="190"/>
      <c r="BZ187" s="190"/>
      <c r="CA187" s="190"/>
      <c r="CB187" s="190"/>
      <c r="CC187" s="190"/>
      <c r="CD187" s="190"/>
      <c r="CE187" s="190"/>
      <c r="CF187" s="190"/>
      <c r="CG187" s="190"/>
      <c r="CH187" s="190"/>
      <c r="CI187" s="190"/>
      <c r="CJ187" s="190"/>
      <c r="CK187" s="190"/>
      <c r="CL187" s="190"/>
      <c r="CM187" s="190"/>
      <c r="CN187" s="190"/>
      <c r="CO187" s="190"/>
      <c r="CP187" s="190"/>
      <c r="CQ187" s="190"/>
      <c r="CR187" s="190"/>
      <c r="CS187" s="190"/>
      <c r="CT187" s="190"/>
      <c r="CU187" s="190"/>
      <c r="CV187" s="190"/>
      <c r="CW187" s="190"/>
      <c r="CX187" s="190"/>
      <c r="CY187" s="190"/>
      <c r="CZ187" s="190"/>
      <c r="DA187" s="190"/>
      <c r="DB187" s="190"/>
      <c r="DC187" s="190"/>
      <c r="DD187" s="190"/>
      <c r="DE187" s="190"/>
      <c r="DF187" s="190"/>
      <c r="DG187" s="190"/>
      <c r="DH187" s="190"/>
      <c r="DI187" s="190"/>
      <c r="DJ187" s="190"/>
      <c r="DK187" s="190"/>
      <c r="DL187" s="190"/>
      <c r="DM187" s="190"/>
      <c r="DN187" s="190"/>
      <c r="DO187" s="190"/>
      <c r="DP187" s="190"/>
      <c r="DQ187" s="190"/>
      <c r="DR187" s="190"/>
      <c r="DS187" s="190"/>
      <c r="DT187" s="190"/>
      <c r="DU187" s="190"/>
      <c r="DV187" s="190"/>
      <c r="DW187" s="190"/>
      <c r="DX187" s="190"/>
      <c r="DY187" s="190"/>
      <c r="DZ187" s="190"/>
      <c r="EA187" s="190"/>
      <c r="EB187" s="190"/>
      <c r="EC187" s="190"/>
      <c r="ED187" s="190"/>
      <c r="EE187" s="190"/>
      <c r="EF187" s="190"/>
    </row>
    <row r="188" spans="1:136" s="72" customFormat="1" ht="15.75" customHeight="1">
      <c r="A188" s="230"/>
      <c r="B188" s="179"/>
      <c r="C188" s="179">
        <v>322</v>
      </c>
      <c r="D188" s="565" t="s">
        <v>6</v>
      </c>
      <c r="E188" s="565"/>
      <c r="F188" s="565"/>
      <c r="G188" s="566"/>
      <c r="H188" s="76">
        <f t="shared" si="864"/>
        <v>0</v>
      </c>
      <c r="I188" s="80"/>
      <c r="J188" s="94"/>
      <c r="K188" s="82"/>
      <c r="L188" s="302"/>
      <c r="M188" s="118"/>
      <c r="N188" s="81"/>
      <c r="O188" s="81"/>
      <c r="P188" s="81"/>
      <c r="Q188" s="81"/>
      <c r="R188" s="81"/>
      <c r="S188" s="82"/>
      <c r="T188" s="28">
        <f t="shared" si="867"/>
        <v>0</v>
      </c>
      <c r="U188" s="80"/>
      <c r="V188" s="94"/>
      <c r="W188" s="82"/>
      <c r="X188" s="302"/>
      <c r="Y188" s="118"/>
      <c r="Z188" s="81"/>
      <c r="AA188" s="81"/>
      <c r="AB188" s="81"/>
      <c r="AC188" s="81"/>
      <c r="AD188" s="81"/>
      <c r="AE188" s="82"/>
      <c r="AF188" s="109">
        <f t="shared" si="871"/>
        <v>0</v>
      </c>
      <c r="AG188" s="29">
        <f t="shared" ref="AG188:AG189" si="882">I188+U188</f>
        <v>0</v>
      </c>
      <c r="AH188" s="92">
        <f t="shared" ref="AH188:AH189" si="883">J188+V188</f>
        <v>0</v>
      </c>
      <c r="AI188" s="31">
        <f t="shared" ref="AI188:AI189" si="884">K188+W188</f>
        <v>0</v>
      </c>
      <c r="AJ188" s="326">
        <f t="shared" ref="AJ188:AJ189" si="885">L188+X188</f>
        <v>0</v>
      </c>
      <c r="AK188" s="290">
        <f t="shared" ref="AK188:AK189" si="886">M188+Y188</f>
        <v>0</v>
      </c>
      <c r="AL188" s="30">
        <f t="shared" ref="AL188:AL189" si="887">N188+Z188</f>
        <v>0</v>
      </c>
      <c r="AM188" s="30">
        <f t="shared" ref="AM188:AM189" si="888">O188+AA188</f>
        <v>0</v>
      </c>
      <c r="AN188" s="30">
        <f t="shared" ref="AN188:AN189" si="889">P188+AB188</f>
        <v>0</v>
      </c>
      <c r="AO188" s="30">
        <f t="shared" ref="AO188:AO189" si="890">Q188+AC188</f>
        <v>0</v>
      </c>
      <c r="AP188" s="30">
        <f t="shared" ref="AP188:AP189" si="891">R188+AD188</f>
        <v>0</v>
      </c>
      <c r="AQ188" s="31">
        <f t="shared" ref="AQ188:AQ189" si="892">S188+AE188</f>
        <v>0</v>
      </c>
      <c r="AR188" s="89"/>
      <c r="AS188" s="89"/>
      <c r="AT188" s="89"/>
      <c r="AU188" s="89"/>
      <c r="AV188" s="89"/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  <c r="BK188" s="89"/>
      <c r="BL188" s="89"/>
      <c r="BM188" s="89"/>
      <c r="BN188" s="89"/>
      <c r="BO188" s="89"/>
      <c r="BP188" s="89"/>
      <c r="BQ188" s="89"/>
      <c r="BR188" s="89"/>
      <c r="BS188" s="89"/>
      <c r="BT188" s="89"/>
      <c r="BU188" s="89"/>
      <c r="BV188" s="89"/>
      <c r="BW188" s="89"/>
      <c r="BX188" s="89"/>
      <c r="BY188" s="89"/>
      <c r="BZ188" s="89"/>
      <c r="CA188" s="89"/>
      <c r="CB188" s="89"/>
      <c r="CC188" s="89"/>
      <c r="CD188" s="89"/>
      <c r="CE188" s="89"/>
      <c r="CF188" s="89"/>
      <c r="CG188" s="89"/>
      <c r="CH188" s="89"/>
      <c r="CI188" s="89"/>
      <c r="CJ188" s="89"/>
      <c r="CK188" s="89"/>
      <c r="CL188" s="89"/>
      <c r="CM188" s="89"/>
      <c r="CN188" s="89"/>
      <c r="CO188" s="89"/>
      <c r="CP188" s="89"/>
      <c r="CQ188" s="89"/>
      <c r="CR188" s="89"/>
      <c r="CS188" s="89"/>
      <c r="CT188" s="89"/>
      <c r="CU188" s="89"/>
      <c r="CV188" s="89"/>
      <c r="CW188" s="89"/>
      <c r="CX188" s="89"/>
      <c r="CY188" s="89"/>
      <c r="CZ188" s="89"/>
      <c r="DA188" s="89"/>
      <c r="DB188" s="89"/>
      <c r="DC188" s="89"/>
      <c r="DD188" s="89"/>
      <c r="DE188" s="89"/>
      <c r="DF188" s="89"/>
      <c r="DG188" s="89"/>
      <c r="DH188" s="89"/>
      <c r="DI188" s="89"/>
      <c r="DJ188" s="89"/>
      <c r="DK188" s="89"/>
      <c r="DL188" s="89"/>
      <c r="DM188" s="89"/>
      <c r="DN188" s="89"/>
      <c r="DO188" s="89"/>
      <c r="DP188" s="89"/>
      <c r="DQ188" s="89"/>
      <c r="DR188" s="89"/>
      <c r="DS188" s="89"/>
      <c r="DT188" s="89"/>
      <c r="DU188" s="89"/>
      <c r="DV188" s="89"/>
      <c r="DW188" s="89"/>
      <c r="DX188" s="89"/>
      <c r="DY188" s="89"/>
      <c r="DZ188" s="89"/>
      <c r="EA188" s="89"/>
      <c r="EB188" s="89"/>
      <c r="EC188" s="89"/>
      <c r="ED188" s="89"/>
      <c r="EE188" s="89"/>
      <c r="EF188" s="89"/>
    </row>
    <row r="189" spans="1:136" s="72" customFormat="1" ht="15.75" customHeight="1">
      <c r="A189" s="230"/>
      <c r="B189" s="179"/>
      <c r="C189" s="179">
        <v>323</v>
      </c>
      <c r="D189" s="565" t="s">
        <v>7</v>
      </c>
      <c r="E189" s="565"/>
      <c r="F189" s="565"/>
      <c r="G189" s="566"/>
      <c r="H189" s="76">
        <f t="shared" si="864"/>
        <v>0</v>
      </c>
      <c r="I189" s="80"/>
      <c r="J189" s="94"/>
      <c r="K189" s="82"/>
      <c r="L189" s="302"/>
      <c r="M189" s="118"/>
      <c r="N189" s="81"/>
      <c r="O189" s="81"/>
      <c r="P189" s="81"/>
      <c r="Q189" s="81"/>
      <c r="R189" s="81"/>
      <c r="S189" s="82"/>
      <c r="T189" s="28">
        <f t="shared" si="867"/>
        <v>0</v>
      </c>
      <c r="U189" s="80"/>
      <c r="V189" s="94"/>
      <c r="W189" s="82"/>
      <c r="X189" s="302"/>
      <c r="Y189" s="118"/>
      <c r="Z189" s="81"/>
      <c r="AA189" s="81"/>
      <c r="AB189" s="81"/>
      <c r="AC189" s="81"/>
      <c r="AD189" s="81"/>
      <c r="AE189" s="82"/>
      <c r="AF189" s="109">
        <f t="shared" si="871"/>
        <v>0</v>
      </c>
      <c r="AG189" s="29">
        <f t="shared" si="882"/>
        <v>0</v>
      </c>
      <c r="AH189" s="92">
        <f t="shared" si="883"/>
        <v>0</v>
      </c>
      <c r="AI189" s="31">
        <f t="shared" si="884"/>
        <v>0</v>
      </c>
      <c r="AJ189" s="326">
        <f t="shared" si="885"/>
        <v>0</v>
      </c>
      <c r="AK189" s="290">
        <f t="shared" si="886"/>
        <v>0</v>
      </c>
      <c r="AL189" s="30">
        <f t="shared" si="887"/>
        <v>0</v>
      </c>
      <c r="AM189" s="30">
        <f t="shared" si="888"/>
        <v>0</v>
      </c>
      <c r="AN189" s="30">
        <f t="shared" si="889"/>
        <v>0</v>
      </c>
      <c r="AO189" s="30">
        <f t="shared" si="890"/>
        <v>0</v>
      </c>
      <c r="AP189" s="30">
        <f t="shared" si="891"/>
        <v>0</v>
      </c>
      <c r="AQ189" s="31">
        <f t="shared" si="892"/>
        <v>0</v>
      </c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  <c r="BN189" s="89"/>
      <c r="BO189" s="89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  <c r="DG189" s="89"/>
      <c r="DH189" s="89"/>
      <c r="DI189" s="89"/>
      <c r="DJ189" s="89"/>
      <c r="DK189" s="89"/>
      <c r="DL189" s="89"/>
      <c r="DM189" s="89"/>
      <c r="DN189" s="89"/>
      <c r="DO189" s="89"/>
      <c r="DP189" s="89"/>
      <c r="DQ189" s="89"/>
      <c r="DR189" s="89"/>
      <c r="DS189" s="89"/>
      <c r="DT189" s="89"/>
      <c r="DU189" s="89"/>
      <c r="DV189" s="89"/>
      <c r="DW189" s="89"/>
      <c r="DX189" s="89"/>
      <c r="DY189" s="89"/>
      <c r="DZ189" s="89"/>
      <c r="EA189" s="89"/>
      <c r="EB189" s="89"/>
      <c r="EC189" s="89"/>
      <c r="ED189" s="89"/>
      <c r="EE189" s="89"/>
      <c r="EF189" s="89"/>
    </row>
    <row r="190" spans="1:136" s="74" customFormat="1" ht="27" customHeight="1">
      <c r="A190" s="436">
        <v>4</v>
      </c>
      <c r="B190" s="66"/>
      <c r="C190" s="66"/>
      <c r="D190" s="567" t="s">
        <v>17</v>
      </c>
      <c r="E190" s="567"/>
      <c r="F190" s="567"/>
      <c r="G190" s="568"/>
      <c r="H190" s="75">
        <f t="shared" si="864"/>
        <v>120000</v>
      </c>
      <c r="I190" s="77">
        <f>I191</f>
        <v>0</v>
      </c>
      <c r="J190" s="61">
        <f>J191</f>
        <v>100000</v>
      </c>
      <c r="K190" s="79">
        <f t="shared" ref="K190:AQ190" si="893">K191</f>
        <v>0</v>
      </c>
      <c r="L190" s="301">
        <f t="shared" si="893"/>
        <v>0</v>
      </c>
      <c r="M190" s="95">
        <f t="shared" si="893"/>
        <v>0</v>
      </c>
      <c r="N190" s="78">
        <f t="shared" si="893"/>
        <v>0</v>
      </c>
      <c r="O190" s="78">
        <f t="shared" si="893"/>
        <v>0</v>
      </c>
      <c r="P190" s="78">
        <f t="shared" si="893"/>
        <v>0</v>
      </c>
      <c r="Q190" s="78">
        <f t="shared" si="893"/>
        <v>0</v>
      </c>
      <c r="R190" s="78">
        <f t="shared" si="893"/>
        <v>20000</v>
      </c>
      <c r="S190" s="79">
        <f t="shared" si="893"/>
        <v>0</v>
      </c>
      <c r="T190" s="237">
        <f t="shared" si="867"/>
        <v>0</v>
      </c>
      <c r="U190" s="77">
        <f>U191</f>
        <v>0</v>
      </c>
      <c r="V190" s="61">
        <f>V191</f>
        <v>0</v>
      </c>
      <c r="W190" s="79">
        <f t="shared" si="893"/>
        <v>0</v>
      </c>
      <c r="X190" s="301">
        <f t="shared" si="893"/>
        <v>0</v>
      </c>
      <c r="Y190" s="95">
        <f t="shared" si="893"/>
        <v>0</v>
      </c>
      <c r="Z190" s="78">
        <f t="shared" si="893"/>
        <v>0</v>
      </c>
      <c r="AA190" s="78">
        <f t="shared" si="893"/>
        <v>0</v>
      </c>
      <c r="AB190" s="78">
        <f t="shared" si="893"/>
        <v>0</v>
      </c>
      <c r="AC190" s="78">
        <f t="shared" si="893"/>
        <v>0</v>
      </c>
      <c r="AD190" s="78">
        <f t="shared" si="893"/>
        <v>0</v>
      </c>
      <c r="AE190" s="79">
        <f t="shared" si="893"/>
        <v>0</v>
      </c>
      <c r="AF190" s="262">
        <f t="shared" si="871"/>
        <v>120000</v>
      </c>
      <c r="AG190" s="315">
        <f>AG191</f>
        <v>0</v>
      </c>
      <c r="AH190" s="263">
        <f>AH191</f>
        <v>100000</v>
      </c>
      <c r="AI190" s="239">
        <f t="shared" si="893"/>
        <v>0</v>
      </c>
      <c r="AJ190" s="303">
        <f t="shared" si="893"/>
        <v>0</v>
      </c>
      <c r="AK190" s="240">
        <f t="shared" si="893"/>
        <v>0</v>
      </c>
      <c r="AL190" s="241">
        <f t="shared" si="893"/>
        <v>0</v>
      </c>
      <c r="AM190" s="241">
        <f t="shared" si="893"/>
        <v>0</v>
      </c>
      <c r="AN190" s="241">
        <f t="shared" si="893"/>
        <v>0</v>
      </c>
      <c r="AO190" s="241">
        <f t="shared" si="893"/>
        <v>0</v>
      </c>
      <c r="AP190" s="241">
        <f t="shared" si="893"/>
        <v>20000</v>
      </c>
      <c r="AQ190" s="239">
        <f t="shared" si="893"/>
        <v>0</v>
      </c>
      <c r="AR190" s="192"/>
      <c r="AS190" s="191"/>
      <c r="AT190" s="191"/>
      <c r="AU190" s="191"/>
      <c r="AV190" s="191"/>
      <c r="AW190" s="192"/>
      <c r="AX190" s="192"/>
      <c r="AY190" s="192"/>
      <c r="AZ190" s="192"/>
      <c r="BA190" s="192"/>
      <c r="BB190" s="192"/>
      <c r="BC190" s="192"/>
      <c r="BD190" s="192"/>
      <c r="BE190" s="192"/>
      <c r="BF190" s="192"/>
      <c r="BG190" s="192"/>
      <c r="BH190" s="192"/>
      <c r="BI190" s="192"/>
      <c r="BJ190" s="192"/>
      <c r="BK190" s="192"/>
      <c r="BL190" s="192"/>
      <c r="BM190" s="192"/>
      <c r="BN190" s="192"/>
      <c r="BO190" s="192"/>
      <c r="BP190" s="192"/>
      <c r="BQ190" s="192"/>
      <c r="BR190" s="192"/>
      <c r="BS190" s="192"/>
      <c r="BT190" s="192"/>
      <c r="BU190" s="192"/>
      <c r="BV190" s="192"/>
      <c r="BW190" s="192"/>
      <c r="BX190" s="192"/>
      <c r="BY190" s="192"/>
      <c r="BZ190" s="192"/>
      <c r="CA190" s="192"/>
      <c r="CB190" s="192"/>
      <c r="CC190" s="192"/>
      <c r="CD190" s="192"/>
      <c r="CE190" s="192"/>
      <c r="CF190" s="192"/>
      <c r="CG190" s="192"/>
      <c r="CH190" s="192"/>
      <c r="CI190" s="192"/>
      <c r="CJ190" s="192"/>
      <c r="CK190" s="192"/>
      <c r="CL190" s="192"/>
      <c r="CM190" s="192"/>
      <c r="CN190" s="192"/>
      <c r="CO190" s="192"/>
      <c r="CP190" s="192"/>
      <c r="CQ190" s="192"/>
      <c r="CR190" s="192"/>
      <c r="CS190" s="192"/>
      <c r="CT190" s="192"/>
      <c r="CU190" s="192"/>
      <c r="CV190" s="192"/>
      <c r="CW190" s="192"/>
      <c r="CX190" s="192"/>
      <c r="CY190" s="192"/>
      <c r="CZ190" s="192"/>
      <c r="DA190" s="192"/>
      <c r="DB190" s="192"/>
      <c r="DC190" s="192"/>
      <c r="DD190" s="192"/>
      <c r="DE190" s="192"/>
      <c r="DF190" s="192"/>
      <c r="DG190" s="192"/>
      <c r="DH190" s="192"/>
      <c r="DI190" s="192"/>
      <c r="DJ190" s="192"/>
      <c r="DK190" s="192"/>
      <c r="DL190" s="192"/>
      <c r="DM190" s="192"/>
      <c r="DN190" s="192"/>
      <c r="DO190" s="192"/>
      <c r="DP190" s="192"/>
      <c r="DQ190" s="192"/>
      <c r="DR190" s="192"/>
      <c r="DS190" s="192"/>
      <c r="DT190" s="192"/>
      <c r="DU190" s="192"/>
      <c r="DV190" s="192"/>
      <c r="DW190" s="192"/>
      <c r="DX190" s="192"/>
      <c r="DY190" s="192"/>
      <c r="DZ190" s="192"/>
      <c r="EA190" s="192"/>
      <c r="EB190" s="192"/>
      <c r="EC190" s="192"/>
      <c r="ED190" s="192"/>
      <c r="EE190" s="192"/>
      <c r="EF190" s="192"/>
    </row>
    <row r="191" spans="1:136" s="73" customFormat="1" ht="24.75" customHeight="1">
      <c r="A191" s="561">
        <v>42</v>
      </c>
      <c r="B191" s="562"/>
      <c r="C191" s="437"/>
      <c r="D191" s="563" t="s">
        <v>45</v>
      </c>
      <c r="E191" s="563"/>
      <c r="F191" s="563"/>
      <c r="G191" s="564"/>
      <c r="H191" s="75">
        <f t="shared" si="864"/>
        <v>120000</v>
      </c>
      <c r="I191" s="77">
        <f>SUM(I192:I193)</f>
        <v>0</v>
      </c>
      <c r="J191" s="61">
        <f>SUM(J192:J193)</f>
        <v>100000</v>
      </c>
      <c r="K191" s="79">
        <f t="shared" ref="K191:S191" si="894">SUM(K192:K193)</f>
        <v>0</v>
      </c>
      <c r="L191" s="301">
        <f t="shared" si="894"/>
        <v>0</v>
      </c>
      <c r="M191" s="95">
        <f t="shared" si="894"/>
        <v>0</v>
      </c>
      <c r="N191" s="78">
        <f t="shared" si="894"/>
        <v>0</v>
      </c>
      <c r="O191" s="78">
        <f t="shared" ref="O191" si="895">SUM(O192:O193)</f>
        <v>0</v>
      </c>
      <c r="P191" s="78">
        <f t="shared" si="894"/>
        <v>0</v>
      </c>
      <c r="Q191" s="78">
        <f t="shared" si="894"/>
        <v>0</v>
      </c>
      <c r="R191" s="78">
        <f t="shared" si="894"/>
        <v>20000</v>
      </c>
      <c r="S191" s="79">
        <f t="shared" si="894"/>
        <v>0</v>
      </c>
      <c r="T191" s="237">
        <f t="shared" si="867"/>
        <v>0</v>
      </c>
      <c r="U191" s="77">
        <f>SUM(U192:U193)</f>
        <v>0</v>
      </c>
      <c r="V191" s="61">
        <f>SUM(V192:V193)</f>
        <v>0</v>
      </c>
      <c r="W191" s="79">
        <f t="shared" ref="W191:AE191" si="896">SUM(W192:W193)</f>
        <v>0</v>
      </c>
      <c r="X191" s="301">
        <f t="shared" si="896"/>
        <v>0</v>
      </c>
      <c r="Y191" s="95">
        <f t="shared" si="896"/>
        <v>0</v>
      </c>
      <c r="Z191" s="78">
        <f t="shared" si="896"/>
        <v>0</v>
      </c>
      <c r="AA191" s="78">
        <f t="shared" ref="AA191" si="897">SUM(AA192:AA193)</f>
        <v>0</v>
      </c>
      <c r="AB191" s="78">
        <f t="shared" si="896"/>
        <v>0</v>
      </c>
      <c r="AC191" s="78">
        <f t="shared" si="896"/>
        <v>0</v>
      </c>
      <c r="AD191" s="78">
        <f t="shared" si="896"/>
        <v>0</v>
      </c>
      <c r="AE191" s="79">
        <f t="shared" si="896"/>
        <v>0</v>
      </c>
      <c r="AF191" s="262">
        <f t="shared" si="871"/>
        <v>120000</v>
      </c>
      <c r="AG191" s="315">
        <f>SUM(AG192:AG193)</f>
        <v>0</v>
      </c>
      <c r="AH191" s="263">
        <f>SUM(AH192:AH193)</f>
        <v>100000</v>
      </c>
      <c r="AI191" s="239">
        <f t="shared" ref="AI191:AQ191" si="898">SUM(AI192:AI193)</f>
        <v>0</v>
      </c>
      <c r="AJ191" s="303">
        <f t="shared" si="898"/>
        <v>0</v>
      </c>
      <c r="AK191" s="240">
        <f t="shared" si="898"/>
        <v>0</v>
      </c>
      <c r="AL191" s="241">
        <f t="shared" si="898"/>
        <v>0</v>
      </c>
      <c r="AM191" s="241">
        <f t="shared" ref="AM191" si="899">SUM(AM192:AM193)</f>
        <v>0</v>
      </c>
      <c r="AN191" s="241">
        <f t="shared" si="898"/>
        <v>0</v>
      </c>
      <c r="AO191" s="241">
        <f t="shared" si="898"/>
        <v>0</v>
      </c>
      <c r="AP191" s="241">
        <f t="shared" si="898"/>
        <v>20000</v>
      </c>
      <c r="AQ191" s="239">
        <f t="shared" si="898"/>
        <v>0</v>
      </c>
      <c r="AR191" s="190"/>
      <c r="AS191" s="190"/>
      <c r="AT191" s="190"/>
      <c r="AU191" s="190"/>
      <c r="AV191" s="190"/>
      <c r="AW191" s="190"/>
      <c r="AX191" s="190"/>
      <c r="AY191" s="190"/>
      <c r="AZ191" s="190"/>
      <c r="BA191" s="190"/>
      <c r="BB191" s="190"/>
      <c r="BC191" s="190"/>
      <c r="BD191" s="190"/>
      <c r="BE191" s="190"/>
      <c r="BF191" s="190"/>
      <c r="BG191" s="190"/>
      <c r="BH191" s="190"/>
      <c r="BI191" s="190"/>
      <c r="BJ191" s="190"/>
      <c r="BK191" s="190"/>
      <c r="BL191" s="190"/>
      <c r="BM191" s="190"/>
      <c r="BN191" s="190"/>
      <c r="BO191" s="190"/>
      <c r="BP191" s="190"/>
      <c r="BQ191" s="190"/>
      <c r="BR191" s="190"/>
      <c r="BS191" s="190"/>
      <c r="BT191" s="190"/>
      <c r="BU191" s="190"/>
      <c r="BV191" s="190"/>
      <c r="BW191" s="190"/>
      <c r="BX191" s="190"/>
      <c r="BY191" s="190"/>
      <c r="BZ191" s="190"/>
      <c r="CA191" s="190"/>
      <c r="CB191" s="190"/>
      <c r="CC191" s="190"/>
      <c r="CD191" s="190"/>
      <c r="CE191" s="190"/>
      <c r="CF191" s="190"/>
      <c r="CG191" s="190"/>
      <c r="CH191" s="190"/>
      <c r="CI191" s="190"/>
      <c r="CJ191" s="190"/>
      <c r="CK191" s="190"/>
      <c r="CL191" s="190"/>
      <c r="CM191" s="190"/>
      <c r="CN191" s="190"/>
      <c r="CO191" s="190"/>
      <c r="CP191" s="190"/>
      <c r="CQ191" s="190"/>
      <c r="CR191" s="190"/>
      <c r="CS191" s="190"/>
      <c r="CT191" s="190"/>
      <c r="CU191" s="190"/>
      <c r="CV191" s="190"/>
      <c r="CW191" s="190"/>
      <c r="CX191" s="190"/>
      <c r="CY191" s="190"/>
      <c r="CZ191" s="190"/>
      <c r="DA191" s="190"/>
      <c r="DB191" s="190"/>
      <c r="DC191" s="190"/>
      <c r="DD191" s="190"/>
      <c r="DE191" s="190"/>
      <c r="DF191" s="190"/>
      <c r="DG191" s="190"/>
      <c r="DH191" s="190"/>
      <c r="DI191" s="190"/>
      <c r="DJ191" s="190"/>
      <c r="DK191" s="190"/>
      <c r="DL191" s="190"/>
      <c r="DM191" s="190"/>
      <c r="DN191" s="190"/>
      <c r="DO191" s="190"/>
      <c r="DP191" s="190"/>
      <c r="DQ191" s="190"/>
      <c r="DR191" s="190"/>
      <c r="DS191" s="190"/>
      <c r="DT191" s="190"/>
      <c r="DU191" s="190"/>
      <c r="DV191" s="190"/>
      <c r="DW191" s="190"/>
      <c r="DX191" s="190"/>
      <c r="DY191" s="190"/>
      <c r="DZ191" s="190"/>
      <c r="EA191" s="190"/>
      <c r="EB191" s="190"/>
      <c r="EC191" s="190"/>
      <c r="ED191" s="190"/>
      <c r="EE191" s="190"/>
      <c r="EF191" s="190"/>
    </row>
    <row r="192" spans="1:136" s="73" customFormat="1" ht="15">
      <c r="A192" s="231"/>
      <c r="B192" s="179"/>
      <c r="C192" s="179">
        <v>421</v>
      </c>
      <c r="D192" s="565" t="s">
        <v>71</v>
      </c>
      <c r="E192" s="565"/>
      <c r="F192" s="565"/>
      <c r="G192" s="566"/>
      <c r="H192" s="76">
        <f t="shared" si="864"/>
        <v>0</v>
      </c>
      <c r="I192" s="80"/>
      <c r="J192" s="94"/>
      <c r="K192" s="82"/>
      <c r="L192" s="302"/>
      <c r="M192" s="118"/>
      <c r="N192" s="81"/>
      <c r="O192" s="81"/>
      <c r="P192" s="81"/>
      <c r="Q192" s="81"/>
      <c r="R192" s="81"/>
      <c r="S192" s="82"/>
      <c r="T192" s="28">
        <f t="shared" si="867"/>
        <v>0</v>
      </c>
      <c r="U192" s="80"/>
      <c r="V192" s="94"/>
      <c r="W192" s="82"/>
      <c r="X192" s="302"/>
      <c r="Y192" s="118"/>
      <c r="Z192" s="81"/>
      <c r="AA192" s="81"/>
      <c r="AB192" s="81"/>
      <c r="AC192" s="81"/>
      <c r="AD192" s="81"/>
      <c r="AE192" s="82"/>
      <c r="AF192" s="109">
        <f t="shared" si="871"/>
        <v>0</v>
      </c>
      <c r="AG192" s="29">
        <f t="shared" ref="AG192:AG193" si="900">I192+U192</f>
        <v>0</v>
      </c>
      <c r="AH192" s="92">
        <f t="shared" ref="AH192:AH193" si="901">J192+V192</f>
        <v>0</v>
      </c>
      <c r="AI192" s="31">
        <f t="shared" ref="AI192:AI193" si="902">K192+W192</f>
        <v>0</v>
      </c>
      <c r="AJ192" s="326">
        <f t="shared" ref="AJ192:AJ193" si="903">L192+X192</f>
        <v>0</v>
      </c>
      <c r="AK192" s="290">
        <f t="shared" ref="AK192:AK193" si="904">M192+Y192</f>
        <v>0</v>
      </c>
      <c r="AL192" s="30">
        <f t="shared" ref="AL192:AL193" si="905">N192+Z192</f>
        <v>0</v>
      </c>
      <c r="AM192" s="30">
        <f t="shared" ref="AM192:AM193" si="906">O192+AA192</f>
        <v>0</v>
      </c>
      <c r="AN192" s="30">
        <f t="shared" ref="AN192:AN193" si="907">P192+AB192</f>
        <v>0</v>
      </c>
      <c r="AO192" s="30">
        <f t="shared" ref="AO192:AO193" si="908">Q192+AC192</f>
        <v>0</v>
      </c>
      <c r="AP192" s="30">
        <f t="shared" ref="AP192:AP193" si="909">R192+AD192</f>
        <v>0</v>
      </c>
      <c r="AQ192" s="31">
        <f t="shared" ref="AQ192:AQ193" si="910">S192+AE192</f>
        <v>0</v>
      </c>
      <c r="AR192" s="190"/>
      <c r="AS192" s="190"/>
      <c r="AT192" s="190"/>
      <c r="AU192" s="190"/>
      <c r="AV192" s="190"/>
      <c r="AW192" s="190"/>
      <c r="AX192" s="190"/>
      <c r="AY192" s="190"/>
      <c r="AZ192" s="190"/>
      <c r="BA192" s="190"/>
      <c r="BB192" s="190"/>
      <c r="BC192" s="190"/>
      <c r="BD192" s="190"/>
      <c r="BE192" s="190"/>
      <c r="BF192" s="190"/>
      <c r="BG192" s="190"/>
      <c r="BH192" s="190"/>
      <c r="BI192" s="190"/>
      <c r="BJ192" s="190"/>
      <c r="BK192" s="190"/>
      <c r="BL192" s="190"/>
      <c r="BM192" s="190"/>
      <c r="BN192" s="190"/>
      <c r="BO192" s="190"/>
      <c r="BP192" s="190"/>
      <c r="BQ192" s="190"/>
      <c r="BR192" s="190"/>
      <c r="BS192" s="190"/>
      <c r="BT192" s="190"/>
      <c r="BU192" s="190"/>
      <c r="BV192" s="190"/>
      <c r="BW192" s="190"/>
      <c r="BX192" s="190"/>
      <c r="BY192" s="190"/>
      <c r="BZ192" s="190"/>
      <c r="CA192" s="190"/>
      <c r="CB192" s="190"/>
      <c r="CC192" s="190"/>
      <c r="CD192" s="190"/>
      <c r="CE192" s="190"/>
      <c r="CF192" s="190"/>
      <c r="CG192" s="190"/>
      <c r="CH192" s="190"/>
      <c r="CI192" s="190"/>
      <c r="CJ192" s="190"/>
      <c r="CK192" s="190"/>
      <c r="CL192" s="190"/>
      <c r="CM192" s="190"/>
      <c r="CN192" s="190"/>
      <c r="CO192" s="190"/>
      <c r="CP192" s="190"/>
      <c r="CQ192" s="190"/>
      <c r="CR192" s="190"/>
      <c r="CS192" s="190"/>
      <c r="CT192" s="190"/>
      <c r="CU192" s="190"/>
      <c r="CV192" s="190"/>
      <c r="CW192" s="190"/>
      <c r="CX192" s="190"/>
      <c r="CY192" s="190"/>
      <c r="CZ192" s="190"/>
      <c r="DA192" s="190"/>
      <c r="DB192" s="190"/>
      <c r="DC192" s="190"/>
      <c r="DD192" s="190"/>
      <c r="DE192" s="190"/>
      <c r="DF192" s="190"/>
      <c r="DG192" s="190"/>
      <c r="DH192" s="190"/>
      <c r="DI192" s="190"/>
      <c r="DJ192" s="190"/>
      <c r="DK192" s="190"/>
      <c r="DL192" s="190"/>
      <c r="DM192" s="190"/>
      <c r="DN192" s="190"/>
      <c r="DO192" s="190"/>
      <c r="DP192" s="190"/>
      <c r="DQ192" s="190"/>
      <c r="DR192" s="190"/>
      <c r="DS192" s="190"/>
      <c r="DT192" s="190"/>
      <c r="DU192" s="190"/>
      <c r="DV192" s="190"/>
      <c r="DW192" s="190"/>
      <c r="DX192" s="190"/>
      <c r="DY192" s="190"/>
      <c r="DZ192" s="190"/>
      <c r="EA192" s="190"/>
      <c r="EB192" s="190"/>
      <c r="EC192" s="190"/>
      <c r="ED192" s="190"/>
      <c r="EE192" s="190"/>
      <c r="EF192" s="190"/>
    </row>
    <row r="193" spans="1:136" s="72" customFormat="1" ht="14.25">
      <c r="A193" s="230"/>
      <c r="B193" s="179"/>
      <c r="C193" s="179">
        <v>422</v>
      </c>
      <c r="D193" s="565" t="s">
        <v>11</v>
      </c>
      <c r="E193" s="565"/>
      <c r="F193" s="565"/>
      <c r="G193" s="566"/>
      <c r="H193" s="76">
        <f t="shared" si="864"/>
        <v>120000</v>
      </c>
      <c r="I193" s="80"/>
      <c r="J193" s="94">
        <v>100000</v>
      </c>
      <c r="K193" s="82"/>
      <c r="L193" s="302"/>
      <c r="M193" s="118"/>
      <c r="N193" s="81"/>
      <c r="O193" s="81"/>
      <c r="P193" s="81"/>
      <c r="Q193" s="81"/>
      <c r="R193" s="81">
        <v>20000</v>
      </c>
      <c r="S193" s="82"/>
      <c r="T193" s="28">
        <f t="shared" si="867"/>
        <v>0</v>
      </c>
      <c r="U193" s="80"/>
      <c r="V193" s="94"/>
      <c r="W193" s="82"/>
      <c r="X193" s="302"/>
      <c r="Y193" s="118"/>
      <c r="Z193" s="81"/>
      <c r="AA193" s="81"/>
      <c r="AB193" s="81"/>
      <c r="AC193" s="81"/>
      <c r="AD193" s="81"/>
      <c r="AE193" s="82"/>
      <c r="AF193" s="449">
        <f t="shared" si="871"/>
        <v>120000</v>
      </c>
      <c r="AG193" s="29">
        <f t="shared" si="900"/>
        <v>0</v>
      </c>
      <c r="AH193" s="92">
        <f t="shared" si="901"/>
        <v>100000</v>
      </c>
      <c r="AI193" s="31">
        <f t="shared" si="902"/>
        <v>0</v>
      </c>
      <c r="AJ193" s="326">
        <f t="shared" si="903"/>
        <v>0</v>
      </c>
      <c r="AK193" s="290">
        <f t="shared" si="904"/>
        <v>0</v>
      </c>
      <c r="AL193" s="30">
        <f t="shared" si="905"/>
        <v>0</v>
      </c>
      <c r="AM193" s="30">
        <f t="shared" si="906"/>
        <v>0</v>
      </c>
      <c r="AN193" s="30">
        <f t="shared" si="907"/>
        <v>0</v>
      </c>
      <c r="AO193" s="30">
        <f t="shared" si="908"/>
        <v>0</v>
      </c>
      <c r="AP193" s="30">
        <f t="shared" si="909"/>
        <v>20000</v>
      </c>
      <c r="AQ193" s="31">
        <f t="shared" si="910"/>
        <v>0</v>
      </c>
      <c r="AR193" s="89"/>
      <c r="AS193" s="89"/>
      <c r="AT193" s="89"/>
      <c r="AU193" s="89"/>
      <c r="AV193" s="89"/>
      <c r="AW193" s="89"/>
      <c r="AX193" s="89"/>
      <c r="AY193" s="89"/>
      <c r="AZ193" s="89"/>
      <c r="BA193" s="89"/>
      <c r="BB193" s="89"/>
      <c r="BC193" s="89"/>
      <c r="BD193" s="89"/>
      <c r="BE193" s="89"/>
      <c r="BF193" s="89"/>
      <c r="BG193" s="89"/>
      <c r="BH193" s="89"/>
      <c r="BI193" s="89"/>
      <c r="BJ193" s="89"/>
      <c r="BK193" s="89"/>
      <c r="BL193" s="89"/>
      <c r="BM193" s="89"/>
      <c r="BN193" s="89"/>
      <c r="BO193" s="89"/>
      <c r="BP193" s="89"/>
      <c r="BQ193" s="89"/>
      <c r="BR193" s="89"/>
      <c r="BS193" s="89"/>
      <c r="BT193" s="89"/>
      <c r="BU193" s="89"/>
      <c r="BV193" s="89"/>
      <c r="BW193" s="89"/>
      <c r="BX193" s="89"/>
      <c r="BY193" s="89"/>
      <c r="BZ193" s="89"/>
      <c r="CA193" s="89"/>
      <c r="CB193" s="89"/>
      <c r="CC193" s="89"/>
      <c r="CD193" s="89"/>
      <c r="CE193" s="89"/>
      <c r="CF193" s="89"/>
      <c r="CG193" s="89"/>
      <c r="CH193" s="89"/>
      <c r="CI193" s="89"/>
      <c r="CJ193" s="89"/>
      <c r="CK193" s="89"/>
      <c r="CL193" s="89"/>
      <c r="CM193" s="89"/>
      <c r="CN193" s="89"/>
      <c r="CO193" s="89"/>
      <c r="CP193" s="89"/>
      <c r="CQ193" s="89"/>
      <c r="CR193" s="89"/>
      <c r="CS193" s="89"/>
      <c r="CT193" s="89"/>
      <c r="CU193" s="89"/>
      <c r="CV193" s="89"/>
      <c r="CW193" s="89"/>
      <c r="CX193" s="89"/>
      <c r="CY193" s="89"/>
      <c r="CZ193" s="89"/>
      <c r="DA193" s="89"/>
      <c r="DB193" s="89"/>
      <c r="DC193" s="89"/>
      <c r="DD193" s="89"/>
      <c r="DE193" s="89"/>
      <c r="DF193" s="89"/>
      <c r="DG193" s="89"/>
      <c r="DH193" s="89"/>
      <c r="DI193" s="89"/>
      <c r="DJ193" s="89"/>
      <c r="DK193" s="89"/>
      <c r="DL193" s="89"/>
      <c r="DM193" s="89"/>
      <c r="DN193" s="89"/>
      <c r="DO193" s="89"/>
      <c r="DP193" s="89"/>
      <c r="DQ193" s="89"/>
      <c r="DR193" s="89"/>
      <c r="DS193" s="89"/>
      <c r="DT193" s="89"/>
      <c r="DU193" s="89"/>
      <c r="DV193" s="89"/>
      <c r="DW193" s="89"/>
      <c r="DX193" s="89"/>
      <c r="DY193" s="89"/>
      <c r="DZ193" s="89"/>
      <c r="EA193" s="89"/>
      <c r="EB193" s="89"/>
      <c r="EC193" s="89"/>
      <c r="ED193" s="89"/>
      <c r="EE193" s="89"/>
      <c r="EF193" s="89"/>
    </row>
    <row r="194" spans="1:136" s="62" customFormat="1" ht="10.5" customHeight="1">
      <c r="A194" s="430"/>
      <c r="B194" s="431"/>
      <c r="C194" s="431"/>
      <c r="D194" s="432"/>
      <c r="E194" s="432"/>
      <c r="F194" s="432"/>
      <c r="G194" s="432"/>
      <c r="H194" s="91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1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1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125"/>
    </row>
    <row r="195" spans="1:136" s="74" customFormat="1" ht="28.5" customHeight="1">
      <c r="A195" s="572" t="s">
        <v>129</v>
      </c>
      <c r="B195" s="573"/>
      <c r="C195" s="573"/>
      <c r="D195" s="574" t="s">
        <v>120</v>
      </c>
      <c r="E195" s="574"/>
      <c r="F195" s="574"/>
      <c r="G195" s="575"/>
      <c r="H195" s="83">
        <f>SUM(I195:S195)</f>
        <v>0</v>
      </c>
      <c r="I195" s="84">
        <f>I196</f>
        <v>0</v>
      </c>
      <c r="J195" s="285">
        <f>J196</f>
        <v>0</v>
      </c>
      <c r="K195" s="86">
        <f t="shared" ref="K195:AI196" si="911">K196</f>
        <v>0</v>
      </c>
      <c r="L195" s="300">
        <f t="shared" si="911"/>
        <v>0</v>
      </c>
      <c r="M195" s="120">
        <f t="shared" si="911"/>
        <v>0</v>
      </c>
      <c r="N195" s="85">
        <f t="shared" si="911"/>
        <v>0</v>
      </c>
      <c r="O195" s="85">
        <f t="shared" si="911"/>
        <v>0</v>
      </c>
      <c r="P195" s="85">
        <f t="shared" si="911"/>
        <v>0</v>
      </c>
      <c r="Q195" s="85">
        <f t="shared" si="911"/>
        <v>0</v>
      </c>
      <c r="R195" s="85">
        <f t="shared" si="911"/>
        <v>0</v>
      </c>
      <c r="S195" s="86">
        <f t="shared" si="911"/>
        <v>0</v>
      </c>
      <c r="T195" s="245">
        <f>SUM(U195:AE195)</f>
        <v>0</v>
      </c>
      <c r="U195" s="84">
        <f>U196</f>
        <v>0</v>
      </c>
      <c r="V195" s="285">
        <f>V196</f>
        <v>0</v>
      </c>
      <c r="W195" s="86">
        <f t="shared" si="911"/>
        <v>0</v>
      </c>
      <c r="X195" s="300">
        <f t="shared" si="911"/>
        <v>0</v>
      </c>
      <c r="Y195" s="120">
        <f t="shared" si="911"/>
        <v>0</v>
      </c>
      <c r="Z195" s="85">
        <f t="shared" si="911"/>
        <v>0</v>
      </c>
      <c r="AA195" s="85">
        <f t="shared" si="911"/>
        <v>0</v>
      </c>
      <c r="AB195" s="85">
        <f t="shared" si="911"/>
        <v>0</v>
      </c>
      <c r="AC195" s="85">
        <f t="shared" si="911"/>
        <v>0</v>
      </c>
      <c r="AD195" s="85">
        <f t="shared" si="911"/>
        <v>0</v>
      </c>
      <c r="AE195" s="86">
        <f t="shared" si="911"/>
        <v>0</v>
      </c>
      <c r="AF195" s="261">
        <f>SUM(AG195:AQ195)</f>
        <v>0</v>
      </c>
      <c r="AG195" s="468">
        <f>AG196</f>
        <v>0</v>
      </c>
      <c r="AH195" s="469">
        <f>AH196</f>
        <v>0</v>
      </c>
      <c r="AI195" s="470">
        <f t="shared" si="911"/>
        <v>0</v>
      </c>
      <c r="AJ195" s="471">
        <f t="shared" ref="AI195:AQ196" si="912">AJ196</f>
        <v>0</v>
      </c>
      <c r="AK195" s="472">
        <f t="shared" si="912"/>
        <v>0</v>
      </c>
      <c r="AL195" s="473">
        <f t="shared" si="912"/>
        <v>0</v>
      </c>
      <c r="AM195" s="473">
        <f t="shared" si="912"/>
        <v>0</v>
      </c>
      <c r="AN195" s="473">
        <f t="shared" si="912"/>
        <v>0</v>
      </c>
      <c r="AO195" s="473">
        <f t="shared" si="912"/>
        <v>0</v>
      </c>
      <c r="AP195" s="473">
        <f t="shared" si="912"/>
        <v>0</v>
      </c>
      <c r="AQ195" s="470">
        <f t="shared" si="912"/>
        <v>0</v>
      </c>
      <c r="AR195" s="192"/>
      <c r="AS195" s="191"/>
      <c r="AT195" s="191"/>
      <c r="AU195" s="191"/>
      <c r="AV195" s="191"/>
      <c r="AW195" s="192"/>
      <c r="AX195" s="192"/>
      <c r="AY195" s="192"/>
      <c r="AZ195" s="192"/>
      <c r="BA195" s="192"/>
      <c r="BB195" s="192"/>
      <c r="BC195" s="192"/>
      <c r="BD195" s="192"/>
      <c r="BE195" s="192"/>
      <c r="BF195" s="192"/>
      <c r="BG195" s="192"/>
      <c r="BH195" s="192"/>
      <c r="BI195" s="192"/>
      <c r="BJ195" s="192"/>
      <c r="BK195" s="192"/>
      <c r="BL195" s="192"/>
      <c r="BM195" s="192"/>
      <c r="BN195" s="192"/>
      <c r="BO195" s="192"/>
      <c r="BP195" s="192"/>
      <c r="BQ195" s="192"/>
      <c r="BR195" s="192"/>
      <c r="BS195" s="192"/>
      <c r="BT195" s="192"/>
      <c r="BU195" s="192"/>
      <c r="BV195" s="192"/>
      <c r="BW195" s="192"/>
      <c r="BX195" s="192"/>
      <c r="BY195" s="192"/>
      <c r="BZ195" s="192"/>
      <c r="CA195" s="192"/>
      <c r="CB195" s="192"/>
      <c r="CC195" s="192"/>
      <c r="CD195" s="192"/>
      <c r="CE195" s="192"/>
      <c r="CF195" s="192"/>
      <c r="CG195" s="192"/>
      <c r="CH195" s="192"/>
      <c r="CI195" s="192"/>
      <c r="CJ195" s="192"/>
      <c r="CK195" s="192"/>
      <c r="CL195" s="192"/>
      <c r="CM195" s="192"/>
      <c r="CN195" s="192"/>
      <c r="CO195" s="192"/>
      <c r="CP195" s="192"/>
      <c r="CQ195" s="192"/>
      <c r="CR195" s="192"/>
      <c r="CS195" s="192"/>
      <c r="CT195" s="192"/>
      <c r="CU195" s="192"/>
      <c r="CV195" s="192"/>
      <c r="CW195" s="192"/>
      <c r="CX195" s="192"/>
      <c r="CY195" s="192"/>
      <c r="CZ195" s="192"/>
      <c r="DA195" s="192"/>
      <c r="DB195" s="192"/>
      <c r="DC195" s="192"/>
      <c r="DD195" s="192"/>
      <c r="DE195" s="192"/>
      <c r="DF195" s="192"/>
      <c r="DG195" s="192"/>
      <c r="DH195" s="192"/>
      <c r="DI195" s="192"/>
      <c r="DJ195" s="192"/>
      <c r="DK195" s="192"/>
      <c r="DL195" s="192"/>
      <c r="DM195" s="192"/>
      <c r="DN195" s="192"/>
      <c r="DO195" s="192"/>
      <c r="DP195" s="192"/>
      <c r="DQ195" s="192"/>
      <c r="DR195" s="192"/>
      <c r="DS195" s="192"/>
      <c r="DT195" s="192"/>
      <c r="DU195" s="192"/>
      <c r="DV195" s="192"/>
      <c r="DW195" s="192"/>
      <c r="DX195" s="192"/>
      <c r="DY195" s="192"/>
      <c r="DZ195" s="192"/>
      <c r="EA195" s="192"/>
      <c r="EB195" s="192"/>
      <c r="EC195" s="192"/>
      <c r="ED195" s="192"/>
      <c r="EE195" s="192"/>
      <c r="EF195" s="192"/>
    </row>
    <row r="196" spans="1:136" s="74" customFormat="1" ht="15.75" customHeight="1">
      <c r="A196" s="436">
        <v>3</v>
      </c>
      <c r="B196" s="68"/>
      <c r="C196" s="90"/>
      <c r="D196" s="563" t="s">
        <v>16</v>
      </c>
      <c r="E196" s="563"/>
      <c r="F196" s="563"/>
      <c r="G196" s="564"/>
      <c r="H196" s="75">
        <f>SUM(I196:S196)</f>
        <v>0</v>
      </c>
      <c r="I196" s="77">
        <f>I197</f>
        <v>0</v>
      </c>
      <c r="J196" s="61">
        <f>J197</f>
        <v>0</v>
      </c>
      <c r="K196" s="79">
        <f t="shared" si="911"/>
        <v>0</v>
      </c>
      <c r="L196" s="301">
        <f t="shared" si="911"/>
        <v>0</v>
      </c>
      <c r="M196" s="95">
        <f t="shared" si="911"/>
        <v>0</v>
      </c>
      <c r="N196" s="78">
        <f t="shared" si="911"/>
        <v>0</v>
      </c>
      <c r="O196" s="78">
        <f t="shared" si="911"/>
        <v>0</v>
      </c>
      <c r="P196" s="78">
        <f t="shared" si="911"/>
        <v>0</v>
      </c>
      <c r="Q196" s="78">
        <f t="shared" si="911"/>
        <v>0</v>
      </c>
      <c r="R196" s="78">
        <f t="shared" si="911"/>
        <v>0</v>
      </c>
      <c r="S196" s="79">
        <f t="shared" si="911"/>
        <v>0</v>
      </c>
      <c r="T196" s="237">
        <f>SUM(U196:AE196)</f>
        <v>0</v>
      </c>
      <c r="U196" s="77">
        <f>U197</f>
        <v>0</v>
      </c>
      <c r="V196" s="61">
        <f>V197</f>
        <v>0</v>
      </c>
      <c r="W196" s="79">
        <f t="shared" si="911"/>
        <v>0</v>
      </c>
      <c r="X196" s="301">
        <f t="shared" si="911"/>
        <v>0</v>
      </c>
      <c r="Y196" s="95">
        <f t="shared" si="911"/>
        <v>0</v>
      </c>
      <c r="Z196" s="78">
        <f t="shared" si="911"/>
        <v>0</v>
      </c>
      <c r="AA196" s="78">
        <f t="shared" si="911"/>
        <v>0</v>
      </c>
      <c r="AB196" s="78">
        <f t="shared" si="911"/>
        <v>0</v>
      </c>
      <c r="AC196" s="78">
        <f t="shared" si="911"/>
        <v>0</v>
      </c>
      <c r="AD196" s="78">
        <f t="shared" si="911"/>
        <v>0</v>
      </c>
      <c r="AE196" s="79">
        <f t="shared" si="911"/>
        <v>0</v>
      </c>
      <c r="AF196" s="262">
        <f>SUM(AG196:AQ196)</f>
        <v>0</v>
      </c>
      <c r="AG196" s="315">
        <f>AG197</f>
        <v>0</v>
      </c>
      <c r="AH196" s="263">
        <f>AH197</f>
        <v>0</v>
      </c>
      <c r="AI196" s="239">
        <f t="shared" si="912"/>
        <v>0</v>
      </c>
      <c r="AJ196" s="303">
        <f t="shared" si="912"/>
        <v>0</v>
      </c>
      <c r="AK196" s="240">
        <f t="shared" si="912"/>
        <v>0</v>
      </c>
      <c r="AL196" s="241">
        <f t="shared" si="912"/>
        <v>0</v>
      </c>
      <c r="AM196" s="241">
        <f t="shared" si="912"/>
        <v>0</v>
      </c>
      <c r="AN196" s="241">
        <f t="shared" si="912"/>
        <v>0</v>
      </c>
      <c r="AO196" s="241">
        <f t="shared" si="912"/>
        <v>0</v>
      </c>
      <c r="AP196" s="241">
        <f t="shared" si="912"/>
        <v>0</v>
      </c>
      <c r="AQ196" s="239">
        <f t="shared" si="912"/>
        <v>0</v>
      </c>
      <c r="AR196" s="192"/>
      <c r="AS196" s="191"/>
      <c r="AT196" s="191"/>
      <c r="AU196" s="191"/>
      <c r="AV196" s="191"/>
      <c r="AW196" s="192"/>
      <c r="AX196" s="192"/>
      <c r="AY196" s="192"/>
      <c r="AZ196" s="192"/>
      <c r="BA196" s="192"/>
      <c r="BB196" s="192"/>
      <c r="BC196" s="192"/>
      <c r="BD196" s="192"/>
      <c r="BE196" s="192"/>
      <c r="BF196" s="192"/>
      <c r="BG196" s="192"/>
      <c r="BH196" s="192"/>
      <c r="BI196" s="192"/>
      <c r="BJ196" s="192"/>
      <c r="BK196" s="192"/>
      <c r="BL196" s="192"/>
      <c r="BM196" s="192"/>
      <c r="BN196" s="192"/>
      <c r="BO196" s="192"/>
      <c r="BP196" s="192"/>
      <c r="BQ196" s="192"/>
      <c r="BR196" s="192"/>
      <c r="BS196" s="192"/>
      <c r="BT196" s="192"/>
      <c r="BU196" s="192"/>
      <c r="BV196" s="192"/>
      <c r="BW196" s="192"/>
      <c r="BX196" s="192"/>
      <c r="BY196" s="192"/>
      <c r="BZ196" s="192"/>
      <c r="CA196" s="192"/>
      <c r="CB196" s="192"/>
      <c r="CC196" s="192"/>
      <c r="CD196" s="192"/>
      <c r="CE196" s="192"/>
      <c r="CF196" s="192"/>
      <c r="CG196" s="192"/>
      <c r="CH196" s="192"/>
      <c r="CI196" s="192"/>
      <c r="CJ196" s="192"/>
      <c r="CK196" s="192"/>
      <c r="CL196" s="192"/>
      <c r="CM196" s="192"/>
      <c r="CN196" s="192"/>
      <c r="CO196" s="192"/>
      <c r="CP196" s="192"/>
      <c r="CQ196" s="192"/>
      <c r="CR196" s="192"/>
      <c r="CS196" s="192"/>
      <c r="CT196" s="192"/>
      <c r="CU196" s="192"/>
      <c r="CV196" s="192"/>
      <c r="CW196" s="192"/>
      <c r="CX196" s="192"/>
      <c r="CY196" s="192"/>
      <c r="CZ196" s="192"/>
      <c r="DA196" s="192"/>
      <c r="DB196" s="192"/>
      <c r="DC196" s="192"/>
      <c r="DD196" s="192"/>
      <c r="DE196" s="192"/>
      <c r="DF196" s="192"/>
      <c r="DG196" s="192"/>
      <c r="DH196" s="192"/>
      <c r="DI196" s="192"/>
      <c r="DJ196" s="192"/>
      <c r="DK196" s="192"/>
      <c r="DL196" s="192"/>
      <c r="DM196" s="192"/>
      <c r="DN196" s="192"/>
      <c r="DO196" s="192"/>
      <c r="DP196" s="192"/>
      <c r="DQ196" s="192"/>
      <c r="DR196" s="192"/>
      <c r="DS196" s="192"/>
      <c r="DT196" s="192"/>
      <c r="DU196" s="192"/>
      <c r="DV196" s="192"/>
      <c r="DW196" s="192"/>
      <c r="DX196" s="192"/>
      <c r="DY196" s="192"/>
      <c r="DZ196" s="192"/>
      <c r="EA196" s="192"/>
      <c r="EB196" s="192"/>
      <c r="EC196" s="192"/>
      <c r="ED196" s="192"/>
      <c r="EE196" s="192"/>
      <c r="EF196" s="192"/>
    </row>
    <row r="197" spans="1:136" s="73" customFormat="1" ht="15.75" customHeight="1">
      <c r="A197" s="561">
        <v>32</v>
      </c>
      <c r="B197" s="562"/>
      <c r="C197" s="90"/>
      <c r="D197" s="563" t="s">
        <v>4</v>
      </c>
      <c r="E197" s="563"/>
      <c r="F197" s="563"/>
      <c r="G197" s="564"/>
      <c r="H197" s="75">
        <f>SUM(I197:S197)</f>
        <v>0</v>
      </c>
      <c r="I197" s="77">
        <f>I198+I199</f>
        <v>0</v>
      </c>
      <c r="J197" s="61">
        <f>J198+J199</f>
        <v>0</v>
      </c>
      <c r="K197" s="79">
        <f t="shared" ref="K197:S197" si="913">K198+K199</f>
        <v>0</v>
      </c>
      <c r="L197" s="301">
        <f t="shared" si="913"/>
        <v>0</v>
      </c>
      <c r="M197" s="95">
        <f t="shared" si="913"/>
        <v>0</v>
      </c>
      <c r="N197" s="78">
        <f t="shared" si="913"/>
        <v>0</v>
      </c>
      <c r="O197" s="78">
        <f t="shared" ref="O197" si="914">O198+O199</f>
        <v>0</v>
      </c>
      <c r="P197" s="78">
        <f t="shared" si="913"/>
        <v>0</v>
      </c>
      <c r="Q197" s="78">
        <f t="shared" si="913"/>
        <v>0</v>
      </c>
      <c r="R197" s="78">
        <f t="shared" si="913"/>
        <v>0</v>
      </c>
      <c r="S197" s="79">
        <f t="shared" si="913"/>
        <v>0</v>
      </c>
      <c r="T197" s="237">
        <f>SUM(U197:AE197)</f>
        <v>0</v>
      </c>
      <c r="U197" s="77">
        <f>U198+U199</f>
        <v>0</v>
      </c>
      <c r="V197" s="61">
        <f>V198+V199</f>
        <v>0</v>
      </c>
      <c r="W197" s="79">
        <f t="shared" ref="W197:AE197" si="915">W198+W199</f>
        <v>0</v>
      </c>
      <c r="X197" s="301">
        <f t="shared" si="915"/>
        <v>0</v>
      </c>
      <c r="Y197" s="95">
        <f t="shared" si="915"/>
        <v>0</v>
      </c>
      <c r="Z197" s="78">
        <f t="shared" si="915"/>
        <v>0</v>
      </c>
      <c r="AA197" s="78">
        <f t="shared" ref="AA197" si="916">AA198+AA199</f>
        <v>0</v>
      </c>
      <c r="AB197" s="78">
        <f t="shared" si="915"/>
        <v>0</v>
      </c>
      <c r="AC197" s="78">
        <f t="shared" si="915"/>
        <v>0</v>
      </c>
      <c r="AD197" s="78">
        <f t="shared" si="915"/>
        <v>0</v>
      </c>
      <c r="AE197" s="79">
        <f t="shared" si="915"/>
        <v>0</v>
      </c>
      <c r="AF197" s="262">
        <f>SUM(AG197:AQ197)</f>
        <v>0</v>
      </c>
      <c r="AG197" s="315">
        <f>AG198+AG199</f>
        <v>0</v>
      </c>
      <c r="AH197" s="263">
        <f>AH198+AH199</f>
        <v>0</v>
      </c>
      <c r="AI197" s="239">
        <f t="shared" ref="AI197:AQ197" si="917">AI198+AI199</f>
        <v>0</v>
      </c>
      <c r="AJ197" s="303">
        <f t="shared" si="917"/>
        <v>0</v>
      </c>
      <c r="AK197" s="240">
        <f t="shared" si="917"/>
        <v>0</v>
      </c>
      <c r="AL197" s="241">
        <f t="shared" si="917"/>
        <v>0</v>
      </c>
      <c r="AM197" s="241">
        <f t="shared" ref="AM197" si="918">AM198+AM199</f>
        <v>0</v>
      </c>
      <c r="AN197" s="241">
        <f t="shared" si="917"/>
        <v>0</v>
      </c>
      <c r="AO197" s="241">
        <f t="shared" si="917"/>
        <v>0</v>
      </c>
      <c r="AP197" s="241">
        <f t="shared" si="917"/>
        <v>0</v>
      </c>
      <c r="AQ197" s="239">
        <f t="shared" si="917"/>
        <v>0</v>
      </c>
      <c r="AR197" s="190"/>
      <c r="AS197" s="190"/>
      <c r="AT197" s="190"/>
      <c r="AU197" s="190"/>
      <c r="AV197" s="190"/>
      <c r="AW197" s="190"/>
      <c r="AX197" s="190"/>
      <c r="AY197" s="190"/>
      <c r="AZ197" s="190"/>
      <c r="BA197" s="190"/>
      <c r="BB197" s="190"/>
      <c r="BC197" s="190"/>
      <c r="BD197" s="190"/>
      <c r="BE197" s="190"/>
      <c r="BF197" s="190"/>
      <c r="BG197" s="190"/>
      <c r="BH197" s="190"/>
      <c r="BI197" s="190"/>
      <c r="BJ197" s="190"/>
      <c r="BK197" s="190"/>
      <c r="BL197" s="190"/>
      <c r="BM197" s="190"/>
      <c r="BN197" s="190"/>
      <c r="BO197" s="190"/>
      <c r="BP197" s="190"/>
      <c r="BQ197" s="190"/>
      <c r="BR197" s="190"/>
      <c r="BS197" s="190"/>
      <c r="BT197" s="190"/>
      <c r="BU197" s="190"/>
      <c r="BV197" s="190"/>
      <c r="BW197" s="190"/>
      <c r="BX197" s="190"/>
      <c r="BY197" s="190"/>
      <c r="BZ197" s="190"/>
      <c r="CA197" s="190"/>
      <c r="CB197" s="190"/>
      <c r="CC197" s="190"/>
      <c r="CD197" s="190"/>
      <c r="CE197" s="190"/>
      <c r="CF197" s="190"/>
      <c r="CG197" s="190"/>
      <c r="CH197" s="190"/>
      <c r="CI197" s="190"/>
      <c r="CJ197" s="190"/>
      <c r="CK197" s="190"/>
      <c r="CL197" s="190"/>
      <c r="CM197" s="190"/>
      <c r="CN197" s="190"/>
      <c r="CO197" s="190"/>
      <c r="CP197" s="190"/>
      <c r="CQ197" s="190"/>
      <c r="CR197" s="190"/>
      <c r="CS197" s="190"/>
      <c r="CT197" s="190"/>
      <c r="CU197" s="190"/>
      <c r="CV197" s="190"/>
      <c r="CW197" s="190"/>
      <c r="CX197" s="190"/>
      <c r="CY197" s="190"/>
      <c r="CZ197" s="190"/>
      <c r="DA197" s="190"/>
      <c r="DB197" s="190"/>
      <c r="DC197" s="190"/>
      <c r="DD197" s="190"/>
      <c r="DE197" s="190"/>
      <c r="DF197" s="190"/>
      <c r="DG197" s="190"/>
      <c r="DH197" s="190"/>
      <c r="DI197" s="190"/>
      <c r="DJ197" s="190"/>
      <c r="DK197" s="190"/>
      <c r="DL197" s="190"/>
      <c r="DM197" s="190"/>
      <c r="DN197" s="190"/>
      <c r="DO197" s="190"/>
      <c r="DP197" s="190"/>
      <c r="DQ197" s="190"/>
      <c r="DR197" s="190"/>
      <c r="DS197" s="190"/>
      <c r="DT197" s="190"/>
      <c r="DU197" s="190"/>
      <c r="DV197" s="190"/>
      <c r="DW197" s="190"/>
      <c r="DX197" s="190"/>
      <c r="DY197" s="190"/>
      <c r="DZ197" s="190"/>
      <c r="EA197" s="190"/>
      <c r="EB197" s="190"/>
      <c r="EC197" s="190"/>
      <c r="ED197" s="190"/>
      <c r="EE197" s="190"/>
      <c r="EF197" s="190"/>
    </row>
    <row r="198" spans="1:136" s="72" customFormat="1" ht="15.75" customHeight="1">
      <c r="A198" s="230"/>
      <c r="B198" s="179"/>
      <c r="C198" s="179">
        <v>322</v>
      </c>
      <c r="D198" s="565" t="s">
        <v>6</v>
      </c>
      <c r="E198" s="565"/>
      <c r="F198" s="565"/>
      <c r="G198" s="565"/>
      <c r="H198" s="76">
        <f>SUM(I198:S198)</f>
        <v>0</v>
      </c>
      <c r="I198" s="80"/>
      <c r="J198" s="94"/>
      <c r="K198" s="82"/>
      <c r="L198" s="302"/>
      <c r="M198" s="118"/>
      <c r="N198" s="81"/>
      <c r="O198" s="81"/>
      <c r="P198" s="81"/>
      <c r="Q198" s="81"/>
      <c r="R198" s="81"/>
      <c r="S198" s="82"/>
      <c r="T198" s="28">
        <f>SUM(U198:AE198)</f>
        <v>0</v>
      </c>
      <c r="U198" s="80"/>
      <c r="V198" s="94"/>
      <c r="W198" s="82"/>
      <c r="X198" s="302"/>
      <c r="Y198" s="118"/>
      <c r="Z198" s="81"/>
      <c r="AA198" s="81"/>
      <c r="AB198" s="81"/>
      <c r="AC198" s="81"/>
      <c r="AD198" s="81"/>
      <c r="AE198" s="82"/>
      <c r="AF198" s="109">
        <f>SUM(AG198:AQ198)</f>
        <v>0</v>
      </c>
      <c r="AG198" s="29">
        <f t="shared" ref="AG198:AG199" si="919">I198+U198</f>
        <v>0</v>
      </c>
      <c r="AH198" s="92">
        <f t="shared" ref="AH198:AH199" si="920">J198+V198</f>
        <v>0</v>
      </c>
      <c r="AI198" s="31">
        <f t="shared" ref="AI198:AI199" si="921">K198+W198</f>
        <v>0</v>
      </c>
      <c r="AJ198" s="326">
        <f t="shared" ref="AJ198:AJ199" si="922">L198+X198</f>
        <v>0</v>
      </c>
      <c r="AK198" s="290">
        <f t="shared" ref="AK198:AK199" si="923">M198+Y198</f>
        <v>0</v>
      </c>
      <c r="AL198" s="30">
        <f t="shared" ref="AL198:AL199" si="924">N198+Z198</f>
        <v>0</v>
      </c>
      <c r="AM198" s="30">
        <f t="shared" ref="AM198:AM199" si="925">O198+AA198</f>
        <v>0</v>
      </c>
      <c r="AN198" s="30">
        <f t="shared" ref="AN198:AN199" si="926">P198+AB198</f>
        <v>0</v>
      </c>
      <c r="AO198" s="30">
        <f t="shared" ref="AO198:AO199" si="927">Q198+AC198</f>
        <v>0</v>
      </c>
      <c r="AP198" s="30">
        <f t="shared" ref="AP198:AP199" si="928">R198+AD198</f>
        <v>0</v>
      </c>
      <c r="AQ198" s="31">
        <f t="shared" ref="AQ198:AQ199" si="929">S198+AE198</f>
        <v>0</v>
      </c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  <c r="BN198" s="89"/>
      <c r="BO198" s="89"/>
      <c r="BP198" s="89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89"/>
      <c r="CQ198" s="89"/>
      <c r="CR198" s="89"/>
      <c r="CS198" s="89"/>
      <c r="CT198" s="89"/>
      <c r="CU198" s="89"/>
      <c r="CV198" s="89"/>
      <c r="CW198" s="89"/>
      <c r="CX198" s="89"/>
      <c r="CY198" s="89"/>
      <c r="CZ198" s="89"/>
      <c r="DA198" s="89"/>
      <c r="DB198" s="89"/>
      <c r="DC198" s="89"/>
      <c r="DD198" s="89"/>
      <c r="DE198" s="89"/>
      <c r="DF198" s="89"/>
      <c r="DG198" s="89"/>
      <c r="DH198" s="89"/>
      <c r="DI198" s="89"/>
      <c r="DJ198" s="89"/>
      <c r="DK198" s="89"/>
      <c r="DL198" s="89"/>
      <c r="DM198" s="89"/>
      <c r="DN198" s="89"/>
      <c r="DO198" s="89"/>
      <c r="DP198" s="89"/>
      <c r="DQ198" s="89"/>
      <c r="DR198" s="89"/>
      <c r="DS198" s="89"/>
      <c r="DT198" s="89"/>
      <c r="DU198" s="89"/>
      <c r="DV198" s="89"/>
      <c r="DW198" s="89"/>
      <c r="DX198" s="89"/>
      <c r="DY198" s="89"/>
      <c r="DZ198" s="89"/>
      <c r="EA198" s="89"/>
      <c r="EB198" s="89"/>
      <c r="EC198" s="89"/>
      <c r="ED198" s="89"/>
      <c r="EE198" s="89"/>
      <c r="EF198" s="89"/>
    </row>
    <row r="199" spans="1:136" s="72" customFormat="1" ht="15.75" customHeight="1">
      <c r="A199" s="230"/>
      <c r="B199" s="179"/>
      <c r="C199" s="179">
        <v>323</v>
      </c>
      <c r="D199" s="565" t="s">
        <v>7</v>
      </c>
      <c r="E199" s="565"/>
      <c r="F199" s="565"/>
      <c r="G199" s="565"/>
      <c r="H199" s="76">
        <f>SUM(I199:S199)</f>
        <v>0</v>
      </c>
      <c r="I199" s="80"/>
      <c r="J199" s="94"/>
      <c r="K199" s="82"/>
      <c r="L199" s="302"/>
      <c r="M199" s="118"/>
      <c r="N199" s="81"/>
      <c r="O199" s="81"/>
      <c r="P199" s="81"/>
      <c r="Q199" s="81"/>
      <c r="R199" s="81"/>
      <c r="S199" s="82"/>
      <c r="T199" s="28">
        <f>SUM(U199:AE199)</f>
        <v>0</v>
      </c>
      <c r="U199" s="80"/>
      <c r="V199" s="94"/>
      <c r="W199" s="82"/>
      <c r="X199" s="302"/>
      <c r="Y199" s="118"/>
      <c r="Z199" s="81"/>
      <c r="AA199" s="81"/>
      <c r="AB199" s="81"/>
      <c r="AC199" s="81"/>
      <c r="AD199" s="81"/>
      <c r="AE199" s="82"/>
      <c r="AF199" s="109">
        <f>SUM(AG199:AQ199)</f>
        <v>0</v>
      </c>
      <c r="AG199" s="29">
        <f t="shared" si="919"/>
        <v>0</v>
      </c>
      <c r="AH199" s="92">
        <f t="shared" si="920"/>
        <v>0</v>
      </c>
      <c r="AI199" s="31">
        <f t="shared" si="921"/>
        <v>0</v>
      </c>
      <c r="AJ199" s="326">
        <f t="shared" si="922"/>
        <v>0</v>
      </c>
      <c r="AK199" s="290">
        <f t="shared" si="923"/>
        <v>0</v>
      </c>
      <c r="AL199" s="30">
        <f t="shared" si="924"/>
        <v>0</v>
      </c>
      <c r="AM199" s="30">
        <f t="shared" si="925"/>
        <v>0</v>
      </c>
      <c r="AN199" s="30">
        <f t="shared" si="926"/>
        <v>0</v>
      </c>
      <c r="AO199" s="30">
        <f t="shared" si="927"/>
        <v>0</v>
      </c>
      <c r="AP199" s="30">
        <f t="shared" si="928"/>
        <v>0</v>
      </c>
      <c r="AQ199" s="31">
        <f t="shared" si="929"/>
        <v>0</v>
      </c>
      <c r="AR199" s="89"/>
      <c r="AS199" s="89"/>
      <c r="AT199" s="89"/>
      <c r="AU199" s="89"/>
      <c r="AV199" s="89"/>
      <c r="AW199" s="89"/>
      <c r="AX199" s="89"/>
      <c r="AY199" s="89"/>
      <c r="AZ199" s="89"/>
      <c r="BA199" s="89"/>
      <c r="BB199" s="89"/>
      <c r="BC199" s="89"/>
      <c r="BD199" s="89"/>
      <c r="BE199" s="89"/>
      <c r="BF199" s="89"/>
      <c r="BG199" s="89"/>
      <c r="BH199" s="89"/>
      <c r="BI199" s="89"/>
      <c r="BJ199" s="89"/>
      <c r="BK199" s="89"/>
      <c r="BL199" s="89"/>
      <c r="BM199" s="89"/>
      <c r="BN199" s="89"/>
      <c r="BO199" s="89"/>
      <c r="BP199" s="89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89"/>
      <c r="CQ199" s="89"/>
      <c r="CR199" s="89"/>
      <c r="CS199" s="89"/>
      <c r="CT199" s="89"/>
      <c r="CU199" s="89"/>
      <c r="CV199" s="89"/>
      <c r="CW199" s="89"/>
      <c r="CX199" s="89"/>
      <c r="CY199" s="89"/>
      <c r="CZ199" s="89"/>
      <c r="DA199" s="89"/>
      <c r="DB199" s="89"/>
      <c r="DC199" s="89"/>
      <c r="DD199" s="89"/>
      <c r="DE199" s="89"/>
      <c r="DF199" s="89"/>
      <c r="DG199" s="89"/>
      <c r="DH199" s="89"/>
      <c r="DI199" s="89"/>
      <c r="DJ199" s="89"/>
      <c r="DK199" s="89"/>
      <c r="DL199" s="89"/>
      <c r="DM199" s="89"/>
      <c r="DN199" s="89"/>
      <c r="DO199" s="89"/>
      <c r="DP199" s="89"/>
      <c r="DQ199" s="89"/>
      <c r="DR199" s="89"/>
      <c r="DS199" s="89"/>
      <c r="DT199" s="89"/>
      <c r="DU199" s="89"/>
      <c r="DV199" s="89"/>
      <c r="DW199" s="89"/>
      <c r="DX199" s="89"/>
      <c r="DY199" s="89"/>
      <c r="DZ199" s="89"/>
      <c r="EA199" s="89"/>
      <c r="EB199" s="89"/>
      <c r="EC199" s="89"/>
      <c r="ED199" s="89"/>
      <c r="EE199" s="89"/>
      <c r="EF199" s="89"/>
    </row>
    <row r="200" spans="1:136" s="62" customFormat="1" ht="10.5" customHeight="1">
      <c r="A200" s="430"/>
      <c r="B200" s="431"/>
      <c r="C200" s="431"/>
      <c r="D200" s="432"/>
      <c r="E200" s="432"/>
      <c r="F200" s="432"/>
      <c r="G200" s="432"/>
      <c r="H200" s="91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1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1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125"/>
      <c r="AR200" s="206"/>
      <c r="AS200" s="191"/>
      <c r="AT200" s="191"/>
      <c r="AU200" s="191"/>
      <c r="AV200" s="191"/>
    </row>
    <row r="201" spans="1:136" s="110" customFormat="1" ht="27" customHeight="1">
      <c r="A201" s="623" t="s">
        <v>132</v>
      </c>
      <c r="B201" s="624"/>
      <c r="C201" s="624"/>
      <c r="D201" s="625" t="s">
        <v>133</v>
      </c>
      <c r="E201" s="625"/>
      <c r="F201" s="625"/>
      <c r="G201" s="626"/>
      <c r="H201" s="97">
        <f t="shared" ref="H201:H206" si="930">SUM(I201:S201)</f>
        <v>0</v>
      </c>
      <c r="I201" s="98">
        <f t="shared" ref="I201:J203" si="931">I202</f>
        <v>0</v>
      </c>
      <c r="J201" s="284">
        <f t="shared" si="931"/>
        <v>0</v>
      </c>
      <c r="K201" s="122">
        <f t="shared" ref="K201:S201" si="932">K202</f>
        <v>0</v>
      </c>
      <c r="L201" s="299">
        <f t="shared" si="932"/>
        <v>0</v>
      </c>
      <c r="M201" s="119">
        <f t="shared" si="932"/>
        <v>0</v>
      </c>
      <c r="N201" s="99">
        <f t="shared" si="932"/>
        <v>0</v>
      </c>
      <c r="O201" s="99">
        <f t="shared" si="932"/>
        <v>0</v>
      </c>
      <c r="P201" s="99">
        <f t="shared" si="932"/>
        <v>0</v>
      </c>
      <c r="Q201" s="99">
        <f t="shared" si="932"/>
        <v>0</v>
      </c>
      <c r="R201" s="99">
        <f t="shared" si="932"/>
        <v>0</v>
      </c>
      <c r="S201" s="122">
        <f t="shared" si="932"/>
        <v>0</v>
      </c>
      <c r="T201" s="246">
        <f t="shared" ref="T201:T206" si="933">SUM(U201:AE201)</f>
        <v>0</v>
      </c>
      <c r="U201" s="98">
        <f t="shared" ref="U201:AE201" si="934">U202</f>
        <v>0</v>
      </c>
      <c r="V201" s="284">
        <f t="shared" si="934"/>
        <v>0</v>
      </c>
      <c r="W201" s="122">
        <f t="shared" si="934"/>
        <v>0</v>
      </c>
      <c r="X201" s="299">
        <f t="shared" si="934"/>
        <v>0</v>
      </c>
      <c r="Y201" s="119">
        <f t="shared" si="934"/>
        <v>0</v>
      </c>
      <c r="Z201" s="99">
        <f t="shared" si="934"/>
        <v>0</v>
      </c>
      <c r="AA201" s="99">
        <f t="shared" si="934"/>
        <v>0</v>
      </c>
      <c r="AB201" s="99">
        <f t="shared" si="934"/>
        <v>0</v>
      </c>
      <c r="AC201" s="99">
        <f t="shared" si="934"/>
        <v>0</v>
      </c>
      <c r="AD201" s="99">
        <f t="shared" si="934"/>
        <v>0</v>
      </c>
      <c r="AE201" s="122">
        <f t="shared" si="934"/>
        <v>0</v>
      </c>
      <c r="AF201" s="260">
        <f t="shared" ref="AF201:AF206" si="935">SUM(AG201:AQ201)</f>
        <v>0</v>
      </c>
      <c r="AG201" s="462">
        <f t="shared" ref="AG201:AQ201" si="936">AG202</f>
        <v>0</v>
      </c>
      <c r="AH201" s="463">
        <f t="shared" si="936"/>
        <v>0</v>
      </c>
      <c r="AI201" s="464">
        <f t="shared" si="936"/>
        <v>0</v>
      </c>
      <c r="AJ201" s="465">
        <f t="shared" si="936"/>
        <v>0</v>
      </c>
      <c r="AK201" s="466">
        <f t="shared" si="936"/>
        <v>0</v>
      </c>
      <c r="AL201" s="467">
        <f t="shared" si="936"/>
        <v>0</v>
      </c>
      <c r="AM201" s="467">
        <f t="shared" si="936"/>
        <v>0</v>
      </c>
      <c r="AN201" s="467">
        <f t="shared" si="936"/>
        <v>0</v>
      </c>
      <c r="AO201" s="467">
        <f>AO202</f>
        <v>0</v>
      </c>
      <c r="AP201" s="467">
        <f t="shared" si="936"/>
        <v>0</v>
      </c>
      <c r="AQ201" s="464">
        <f t="shared" si="936"/>
        <v>0</v>
      </c>
      <c r="AR201" s="206"/>
      <c r="AS201" s="191"/>
      <c r="AT201" s="191"/>
      <c r="AU201" s="191"/>
      <c r="AV201" s="191"/>
      <c r="AW201" s="191"/>
      <c r="AX201" s="191"/>
      <c r="AY201" s="191"/>
      <c r="AZ201" s="191"/>
      <c r="BA201" s="191"/>
      <c r="BB201" s="191"/>
      <c r="BC201" s="191"/>
      <c r="BD201" s="191"/>
      <c r="BE201" s="191"/>
      <c r="BF201" s="191"/>
      <c r="BG201" s="191"/>
      <c r="BH201" s="191"/>
      <c r="BI201" s="191"/>
      <c r="BJ201" s="191"/>
      <c r="BK201" s="191"/>
      <c r="BL201" s="191"/>
      <c r="BM201" s="191"/>
      <c r="BN201" s="191"/>
      <c r="BO201" s="191"/>
      <c r="BP201" s="191"/>
      <c r="BQ201" s="191"/>
      <c r="BR201" s="191"/>
      <c r="BS201" s="191"/>
      <c r="BT201" s="191"/>
      <c r="BU201" s="191"/>
      <c r="BV201" s="191"/>
      <c r="BW201" s="191"/>
      <c r="BX201" s="191"/>
      <c r="BY201" s="191"/>
      <c r="BZ201" s="191"/>
      <c r="CA201" s="191"/>
      <c r="CB201" s="191"/>
      <c r="CC201" s="191"/>
      <c r="CD201" s="191"/>
      <c r="CE201" s="191"/>
      <c r="CF201" s="191"/>
      <c r="CG201" s="191"/>
      <c r="CH201" s="191"/>
      <c r="CI201" s="191"/>
      <c r="CJ201" s="191"/>
      <c r="CK201" s="191"/>
      <c r="CL201" s="191"/>
      <c r="CM201" s="191"/>
      <c r="CN201" s="191"/>
      <c r="CO201" s="191"/>
      <c r="CP201" s="191"/>
      <c r="CQ201" s="191"/>
      <c r="CR201" s="191"/>
      <c r="CS201" s="191"/>
      <c r="CT201" s="191"/>
      <c r="CU201" s="191"/>
      <c r="CV201" s="191"/>
      <c r="CW201" s="191"/>
      <c r="CX201" s="191"/>
      <c r="CY201" s="191"/>
      <c r="CZ201" s="191"/>
      <c r="DA201" s="191"/>
      <c r="DB201" s="191"/>
      <c r="DC201" s="191"/>
      <c r="DD201" s="191"/>
      <c r="DE201" s="191"/>
      <c r="DF201" s="191"/>
      <c r="DG201" s="191"/>
      <c r="DH201" s="191"/>
      <c r="DI201" s="191"/>
      <c r="DJ201" s="191"/>
      <c r="DK201" s="191"/>
      <c r="DL201" s="191"/>
      <c r="DM201" s="191"/>
      <c r="DN201" s="191"/>
      <c r="DO201" s="191"/>
      <c r="DP201" s="191"/>
      <c r="DQ201" s="191"/>
      <c r="DR201" s="191"/>
      <c r="DS201" s="191"/>
      <c r="DT201" s="191"/>
      <c r="DU201" s="191"/>
      <c r="DV201" s="191"/>
      <c r="DW201" s="191"/>
      <c r="DX201" s="191"/>
      <c r="DY201" s="191"/>
      <c r="DZ201" s="191"/>
      <c r="EA201" s="191"/>
      <c r="EB201" s="191"/>
      <c r="EC201" s="191"/>
      <c r="ED201" s="191"/>
      <c r="EE201" s="191"/>
      <c r="EF201" s="191"/>
    </row>
    <row r="202" spans="1:136" s="64" customFormat="1" ht="26.1" customHeight="1">
      <c r="A202" s="572" t="s">
        <v>134</v>
      </c>
      <c r="B202" s="573"/>
      <c r="C202" s="573"/>
      <c r="D202" s="574" t="s">
        <v>135</v>
      </c>
      <c r="E202" s="574"/>
      <c r="F202" s="574"/>
      <c r="G202" s="575"/>
      <c r="H202" s="83">
        <f t="shared" si="930"/>
        <v>0</v>
      </c>
      <c r="I202" s="84">
        <f t="shared" si="931"/>
        <v>0</v>
      </c>
      <c r="J202" s="285">
        <f t="shared" si="931"/>
        <v>0</v>
      </c>
      <c r="K202" s="86">
        <f t="shared" ref="K202:S203" si="937">K203</f>
        <v>0</v>
      </c>
      <c r="L202" s="300">
        <f t="shared" si="937"/>
        <v>0</v>
      </c>
      <c r="M202" s="120">
        <f t="shared" si="937"/>
        <v>0</v>
      </c>
      <c r="N202" s="85">
        <f t="shared" si="937"/>
        <v>0</v>
      </c>
      <c r="O202" s="85">
        <f t="shared" si="937"/>
        <v>0</v>
      </c>
      <c r="P202" s="85">
        <f t="shared" si="937"/>
        <v>0</v>
      </c>
      <c r="Q202" s="85">
        <f t="shared" si="937"/>
        <v>0</v>
      </c>
      <c r="R202" s="85">
        <f t="shared" si="937"/>
        <v>0</v>
      </c>
      <c r="S202" s="86">
        <f t="shared" si="937"/>
        <v>0</v>
      </c>
      <c r="T202" s="245">
        <f t="shared" si="933"/>
        <v>0</v>
      </c>
      <c r="U202" s="84">
        <f t="shared" ref="U202:AE203" si="938">U203</f>
        <v>0</v>
      </c>
      <c r="V202" s="285">
        <f t="shared" si="938"/>
        <v>0</v>
      </c>
      <c r="W202" s="86">
        <f t="shared" si="938"/>
        <v>0</v>
      </c>
      <c r="X202" s="300">
        <f t="shared" si="938"/>
        <v>0</v>
      </c>
      <c r="Y202" s="120">
        <f t="shared" si="938"/>
        <v>0</v>
      </c>
      <c r="Z202" s="85">
        <f t="shared" si="938"/>
        <v>0</v>
      </c>
      <c r="AA202" s="85">
        <f t="shared" si="938"/>
        <v>0</v>
      </c>
      <c r="AB202" s="85">
        <f t="shared" si="938"/>
        <v>0</v>
      </c>
      <c r="AC202" s="85">
        <f t="shared" si="938"/>
        <v>0</v>
      </c>
      <c r="AD202" s="85">
        <f t="shared" si="938"/>
        <v>0</v>
      </c>
      <c r="AE202" s="86">
        <f t="shared" si="938"/>
        <v>0</v>
      </c>
      <c r="AF202" s="261">
        <f t="shared" si="935"/>
        <v>0</v>
      </c>
      <c r="AG202" s="468">
        <f t="shared" ref="AG202:AN203" si="939">AG203</f>
        <v>0</v>
      </c>
      <c r="AH202" s="469">
        <f t="shared" si="939"/>
        <v>0</v>
      </c>
      <c r="AI202" s="470">
        <f t="shared" si="939"/>
        <v>0</v>
      </c>
      <c r="AJ202" s="471">
        <f t="shared" si="939"/>
        <v>0</v>
      </c>
      <c r="AK202" s="472">
        <f t="shared" si="939"/>
        <v>0</v>
      </c>
      <c r="AL202" s="473">
        <f t="shared" si="939"/>
        <v>0</v>
      </c>
      <c r="AM202" s="473">
        <f t="shared" si="939"/>
        <v>0</v>
      </c>
      <c r="AN202" s="473">
        <f t="shared" si="939"/>
        <v>0</v>
      </c>
      <c r="AO202" s="473">
        <f>AO203</f>
        <v>0</v>
      </c>
      <c r="AP202" s="473">
        <f>AP203</f>
        <v>0</v>
      </c>
      <c r="AQ202" s="470">
        <f>AQ203</f>
        <v>0</v>
      </c>
      <c r="AR202" s="206"/>
      <c r="AS202" s="190"/>
      <c r="AT202" s="190"/>
      <c r="AU202" s="190"/>
      <c r="AV202" s="190"/>
      <c r="AW202" s="189"/>
      <c r="AX202" s="189"/>
      <c r="AY202" s="189"/>
      <c r="AZ202" s="189"/>
      <c r="BA202" s="189"/>
      <c r="BB202" s="189"/>
      <c r="BC202" s="189"/>
      <c r="BD202" s="189"/>
      <c r="BE202" s="189"/>
      <c r="BF202" s="189"/>
      <c r="BG202" s="189"/>
      <c r="BH202" s="189"/>
      <c r="BI202" s="189"/>
      <c r="BJ202" s="189"/>
      <c r="BK202" s="189"/>
      <c r="BL202" s="189"/>
      <c r="BM202" s="189"/>
      <c r="BN202" s="189"/>
      <c r="BO202" s="189"/>
      <c r="BP202" s="189"/>
      <c r="BQ202" s="189"/>
      <c r="BR202" s="189"/>
      <c r="BS202" s="189"/>
      <c r="BT202" s="189"/>
      <c r="BU202" s="189"/>
      <c r="BV202" s="189"/>
      <c r="BW202" s="189"/>
      <c r="BX202" s="189"/>
      <c r="BY202" s="189"/>
      <c r="BZ202" s="189"/>
      <c r="CA202" s="189"/>
      <c r="CB202" s="189"/>
      <c r="CC202" s="189"/>
      <c r="CD202" s="189"/>
      <c r="CE202" s="189"/>
      <c r="CF202" s="189"/>
      <c r="CG202" s="189"/>
      <c r="CH202" s="189"/>
      <c r="CI202" s="189"/>
      <c r="CJ202" s="189"/>
      <c r="CK202" s="189"/>
      <c r="CL202" s="189"/>
      <c r="CM202" s="189"/>
      <c r="CN202" s="189"/>
      <c r="CO202" s="189"/>
      <c r="CP202" s="189"/>
      <c r="CQ202" s="189"/>
      <c r="CR202" s="189"/>
      <c r="CS202" s="189"/>
      <c r="CT202" s="189"/>
      <c r="CU202" s="189"/>
      <c r="CV202" s="189"/>
      <c r="CW202" s="189"/>
      <c r="CX202" s="189"/>
      <c r="CY202" s="189"/>
      <c r="CZ202" s="189"/>
      <c r="DA202" s="189"/>
      <c r="DB202" s="189"/>
      <c r="DC202" s="189"/>
      <c r="DD202" s="189"/>
      <c r="DE202" s="189"/>
      <c r="DF202" s="189"/>
      <c r="DG202" s="189"/>
      <c r="DH202" s="189"/>
      <c r="DI202" s="189"/>
      <c r="DJ202" s="189"/>
      <c r="DK202" s="189"/>
      <c r="DL202" s="189"/>
      <c r="DM202" s="189"/>
      <c r="DN202" s="189"/>
      <c r="DO202" s="189"/>
      <c r="DP202" s="189"/>
      <c r="DQ202" s="189"/>
      <c r="DR202" s="189"/>
      <c r="DS202" s="189"/>
      <c r="DT202" s="189"/>
      <c r="DU202" s="189"/>
      <c r="DV202" s="189"/>
      <c r="DW202" s="189"/>
      <c r="DX202" s="189"/>
      <c r="DY202" s="189"/>
      <c r="DZ202" s="189"/>
      <c r="EA202" s="189"/>
      <c r="EB202" s="189"/>
      <c r="EC202" s="189"/>
      <c r="ED202" s="189"/>
      <c r="EE202" s="189"/>
      <c r="EF202" s="189"/>
    </row>
    <row r="203" spans="1:136" s="74" customFormat="1" ht="27" customHeight="1">
      <c r="A203" s="436">
        <v>5</v>
      </c>
      <c r="B203" s="68"/>
      <c r="C203" s="68"/>
      <c r="D203" s="563" t="s">
        <v>69</v>
      </c>
      <c r="E203" s="563"/>
      <c r="F203" s="563"/>
      <c r="G203" s="564"/>
      <c r="H203" s="75">
        <f t="shared" si="930"/>
        <v>0</v>
      </c>
      <c r="I203" s="77">
        <f t="shared" si="931"/>
        <v>0</v>
      </c>
      <c r="J203" s="61">
        <f t="shared" si="931"/>
        <v>0</v>
      </c>
      <c r="K203" s="79">
        <f t="shared" si="937"/>
        <v>0</v>
      </c>
      <c r="L203" s="301">
        <f t="shared" si="937"/>
        <v>0</v>
      </c>
      <c r="M203" s="95">
        <f t="shared" si="937"/>
        <v>0</v>
      </c>
      <c r="N203" s="78">
        <f t="shared" si="937"/>
        <v>0</v>
      </c>
      <c r="O203" s="78">
        <f t="shared" si="937"/>
        <v>0</v>
      </c>
      <c r="P203" s="78">
        <f t="shared" si="937"/>
        <v>0</v>
      </c>
      <c r="Q203" s="78">
        <f t="shared" si="937"/>
        <v>0</v>
      </c>
      <c r="R203" s="78">
        <f t="shared" si="937"/>
        <v>0</v>
      </c>
      <c r="S203" s="79">
        <f t="shared" si="937"/>
        <v>0</v>
      </c>
      <c r="T203" s="237">
        <f t="shared" si="933"/>
        <v>0</v>
      </c>
      <c r="U203" s="77">
        <f t="shared" si="938"/>
        <v>0</v>
      </c>
      <c r="V203" s="61">
        <f t="shared" si="938"/>
        <v>0</v>
      </c>
      <c r="W203" s="79">
        <f t="shared" si="938"/>
        <v>0</v>
      </c>
      <c r="X203" s="301">
        <f t="shared" si="938"/>
        <v>0</v>
      </c>
      <c r="Y203" s="95">
        <f t="shared" si="938"/>
        <v>0</v>
      </c>
      <c r="Z203" s="78">
        <f t="shared" si="938"/>
        <v>0</v>
      </c>
      <c r="AA203" s="78">
        <f t="shared" si="938"/>
        <v>0</v>
      </c>
      <c r="AB203" s="78">
        <f t="shared" si="938"/>
        <v>0</v>
      </c>
      <c r="AC203" s="78">
        <f t="shared" si="938"/>
        <v>0</v>
      </c>
      <c r="AD203" s="78">
        <f t="shared" si="938"/>
        <v>0</v>
      </c>
      <c r="AE203" s="79">
        <f t="shared" si="938"/>
        <v>0</v>
      </c>
      <c r="AF203" s="262">
        <f t="shared" si="935"/>
        <v>0</v>
      </c>
      <c r="AG203" s="315">
        <f t="shared" si="939"/>
        <v>0</v>
      </c>
      <c r="AH203" s="263">
        <f t="shared" si="939"/>
        <v>0</v>
      </c>
      <c r="AI203" s="239">
        <f t="shared" si="939"/>
        <v>0</v>
      </c>
      <c r="AJ203" s="303">
        <f t="shared" si="939"/>
        <v>0</v>
      </c>
      <c r="AK203" s="240">
        <f t="shared" si="939"/>
        <v>0</v>
      </c>
      <c r="AL203" s="241">
        <f t="shared" si="939"/>
        <v>0</v>
      </c>
      <c r="AM203" s="241">
        <f t="shared" si="939"/>
        <v>0</v>
      </c>
      <c r="AN203" s="241">
        <f t="shared" si="939"/>
        <v>0</v>
      </c>
      <c r="AO203" s="241">
        <f>AO204</f>
        <v>0</v>
      </c>
      <c r="AP203" s="241">
        <f>AP204</f>
        <v>0</v>
      </c>
      <c r="AQ203" s="239">
        <f>AQ204</f>
        <v>0</v>
      </c>
      <c r="AR203" s="208"/>
      <c r="AS203" s="62"/>
      <c r="AT203" s="62"/>
      <c r="AU203" s="89"/>
      <c r="AV203" s="89"/>
      <c r="AW203" s="192"/>
      <c r="AX203" s="192"/>
      <c r="AY203" s="192"/>
      <c r="AZ203" s="192"/>
      <c r="BA203" s="192"/>
      <c r="BB203" s="192"/>
      <c r="BC203" s="192"/>
      <c r="BD203" s="192"/>
      <c r="BE203" s="192"/>
      <c r="BF203" s="192"/>
      <c r="BG203" s="192"/>
      <c r="BH203" s="192"/>
      <c r="BI203" s="192"/>
      <c r="BJ203" s="192"/>
      <c r="BK203" s="192"/>
      <c r="BL203" s="192"/>
      <c r="BM203" s="192"/>
      <c r="BN203" s="192"/>
      <c r="BO203" s="192"/>
      <c r="BP203" s="192"/>
      <c r="BQ203" s="192"/>
      <c r="BR203" s="192"/>
      <c r="BS203" s="192"/>
      <c r="BT203" s="192"/>
      <c r="BU203" s="192"/>
      <c r="BV203" s="192"/>
      <c r="BW203" s="192"/>
      <c r="BX203" s="192"/>
      <c r="BY203" s="192"/>
      <c r="BZ203" s="192"/>
      <c r="CA203" s="192"/>
      <c r="CB203" s="192"/>
      <c r="CC203" s="192"/>
      <c r="CD203" s="192"/>
      <c r="CE203" s="192"/>
      <c r="CF203" s="192"/>
      <c r="CG203" s="192"/>
      <c r="CH203" s="192"/>
      <c r="CI203" s="192"/>
      <c r="CJ203" s="192"/>
      <c r="CK203" s="192"/>
      <c r="CL203" s="192"/>
      <c r="CM203" s="192"/>
      <c r="CN203" s="192"/>
      <c r="CO203" s="192"/>
      <c r="CP203" s="192"/>
      <c r="CQ203" s="192"/>
      <c r="CR203" s="192"/>
      <c r="CS203" s="192"/>
      <c r="CT203" s="192"/>
      <c r="CU203" s="192"/>
      <c r="CV203" s="192"/>
      <c r="CW203" s="192"/>
      <c r="CX203" s="192"/>
      <c r="CY203" s="192"/>
      <c r="CZ203" s="192"/>
      <c r="DA203" s="192"/>
      <c r="DB203" s="192"/>
      <c r="DC203" s="192"/>
      <c r="DD203" s="192"/>
      <c r="DE203" s="192"/>
      <c r="DF203" s="192"/>
      <c r="DG203" s="192"/>
      <c r="DH203" s="192"/>
      <c r="DI203" s="192"/>
      <c r="DJ203" s="192"/>
      <c r="DK203" s="192"/>
      <c r="DL203" s="192"/>
      <c r="DM203" s="192"/>
      <c r="DN203" s="192"/>
      <c r="DO203" s="192"/>
      <c r="DP203" s="192"/>
      <c r="DQ203" s="192"/>
      <c r="DR203" s="192"/>
      <c r="DS203" s="192"/>
      <c r="DT203" s="192"/>
      <c r="DU203" s="192"/>
      <c r="DV203" s="192"/>
      <c r="DW203" s="192"/>
      <c r="DX203" s="192"/>
      <c r="DY203" s="192"/>
      <c r="DZ203" s="192"/>
      <c r="EA203" s="192"/>
      <c r="EB203" s="192"/>
      <c r="EC203" s="192"/>
      <c r="ED203" s="192"/>
      <c r="EE203" s="192"/>
      <c r="EF203" s="192"/>
    </row>
    <row r="204" spans="1:136" s="73" customFormat="1" ht="29.45" customHeight="1">
      <c r="A204" s="561">
        <v>54</v>
      </c>
      <c r="B204" s="562"/>
      <c r="C204" s="60"/>
      <c r="D204" s="563" t="s">
        <v>67</v>
      </c>
      <c r="E204" s="563"/>
      <c r="F204" s="563"/>
      <c r="G204" s="564"/>
      <c r="H204" s="75">
        <f t="shared" si="930"/>
        <v>0</v>
      </c>
      <c r="I204" s="77">
        <f t="shared" ref="I204:S204" si="940">I205+I206</f>
        <v>0</v>
      </c>
      <c r="J204" s="61">
        <f t="shared" ref="J204" si="941">J205+J206</f>
        <v>0</v>
      </c>
      <c r="K204" s="79">
        <f t="shared" si="940"/>
        <v>0</v>
      </c>
      <c r="L204" s="301">
        <f t="shared" si="940"/>
        <v>0</v>
      </c>
      <c r="M204" s="95">
        <f t="shared" si="940"/>
        <v>0</v>
      </c>
      <c r="N204" s="78">
        <f t="shared" si="940"/>
        <v>0</v>
      </c>
      <c r="O204" s="78">
        <f t="shared" ref="O204" si="942">O205+O206</f>
        <v>0</v>
      </c>
      <c r="P204" s="78">
        <f t="shared" si="940"/>
        <v>0</v>
      </c>
      <c r="Q204" s="78">
        <f t="shared" si="940"/>
        <v>0</v>
      </c>
      <c r="R204" s="78">
        <f t="shared" si="940"/>
        <v>0</v>
      </c>
      <c r="S204" s="79">
        <f t="shared" si="940"/>
        <v>0</v>
      </c>
      <c r="T204" s="237">
        <f t="shared" si="933"/>
        <v>0</v>
      </c>
      <c r="U204" s="77">
        <f t="shared" ref="U204:AE204" si="943">U205+U206</f>
        <v>0</v>
      </c>
      <c r="V204" s="61">
        <f t="shared" ref="V204" si="944">V205+V206</f>
        <v>0</v>
      </c>
      <c r="W204" s="79">
        <f t="shared" si="943"/>
        <v>0</v>
      </c>
      <c r="X204" s="301">
        <f t="shared" si="943"/>
        <v>0</v>
      </c>
      <c r="Y204" s="95">
        <f t="shared" si="943"/>
        <v>0</v>
      </c>
      <c r="Z204" s="78">
        <f t="shared" si="943"/>
        <v>0</v>
      </c>
      <c r="AA204" s="78">
        <f t="shared" ref="AA204" si="945">AA205+AA206</f>
        <v>0</v>
      </c>
      <c r="AB204" s="78">
        <f t="shared" si="943"/>
        <v>0</v>
      </c>
      <c r="AC204" s="78">
        <f t="shared" si="943"/>
        <v>0</v>
      </c>
      <c r="AD204" s="78">
        <f t="shared" si="943"/>
        <v>0</v>
      </c>
      <c r="AE204" s="79">
        <f t="shared" si="943"/>
        <v>0</v>
      </c>
      <c r="AF204" s="262">
        <f t="shared" si="935"/>
        <v>0</v>
      </c>
      <c r="AG204" s="315">
        <f t="shared" ref="AG204:AQ204" si="946">AG205+AG206</f>
        <v>0</v>
      </c>
      <c r="AH204" s="263">
        <f t="shared" ref="AH204" si="947">AH205+AH206</f>
        <v>0</v>
      </c>
      <c r="AI204" s="239">
        <f t="shared" si="946"/>
        <v>0</v>
      </c>
      <c r="AJ204" s="303">
        <f t="shared" si="946"/>
        <v>0</v>
      </c>
      <c r="AK204" s="240">
        <f t="shared" si="946"/>
        <v>0</v>
      </c>
      <c r="AL204" s="241">
        <f t="shared" si="946"/>
        <v>0</v>
      </c>
      <c r="AM204" s="241">
        <f t="shared" ref="AM204" si="948">AM205+AM206</f>
        <v>0</v>
      </c>
      <c r="AN204" s="241">
        <f t="shared" si="946"/>
        <v>0</v>
      </c>
      <c r="AO204" s="241">
        <f t="shared" si="946"/>
        <v>0</v>
      </c>
      <c r="AP204" s="241">
        <f t="shared" si="946"/>
        <v>0</v>
      </c>
      <c r="AQ204" s="239">
        <f t="shared" si="946"/>
        <v>0</v>
      </c>
      <c r="AR204" s="209"/>
      <c r="AS204" s="62"/>
      <c r="AT204" s="62"/>
      <c r="AU204" s="89"/>
      <c r="AV204" s="89"/>
      <c r="AW204" s="190"/>
      <c r="AX204" s="190"/>
      <c r="AY204" s="190"/>
      <c r="AZ204" s="190"/>
      <c r="BA204" s="190"/>
      <c r="BB204" s="190"/>
      <c r="BC204" s="190"/>
      <c r="BD204" s="190"/>
      <c r="BE204" s="190"/>
      <c r="BF204" s="190"/>
      <c r="BG204" s="190"/>
      <c r="BH204" s="190"/>
      <c r="BI204" s="190"/>
      <c r="BJ204" s="190"/>
      <c r="BK204" s="190"/>
      <c r="BL204" s="190"/>
      <c r="BM204" s="190"/>
      <c r="BN204" s="190"/>
      <c r="BO204" s="190"/>
      <c r="BP204" s="190"/>
      <c r="BQ204" s="190"/>
      <c r="BR204" s="190"/>
      <c r="BS204" s="190"/>
      <c r="BT204" s="190"/>
      <c r="BU204" s="190"/>
      <c r="BV204" s="190"/>
      <c r="BW204" s="190"/>
      <c r="BX204" s="190"/>
      <c r="BY204" s="190"/>
      <c r="BZ204" s="190"/>
      <c r="CA204" s="190"/>
      <c r="CB204" s="190"/>
      <c r="CC204" s="190"/>
      <c r="CD204" s="190"/>
      <c r="CE204" s="190"/>
      <c r="CF204" s="190"/>
      <c r="CG204" s="190"/>
      <c r="CH204" s="190"/>
      <c r="CI204" s="190"/>
      <c r="CJ204" s="190"/>
      <c r="CK204" s="190"/>
      <c r="CL204" s="190"/>
      <c r="CM204" s="190"/>
      <c r="CN204" s="190"/>
      <c r="CO204" s="190"/>
      <c r="CP204" s="190"/>
      <c r="CQ204" s="190"/>
      <c r="CR204" s="190"/>
      <c r="CS204" s="190"/>
      <c r="CT204" s="190"/>
      <c r="CU204" s="190"/>
      <c r="CV204" s="190"/>
      <c r="CW204" s="190"/>
      <c r="CX204" s="190"/>
      <c r="CY204" s="190"/>
      <c r="CZ204" s="190"/>
      <c r="DA204" s="190"/>
      <c r="DB204" s="190"/>
      <c r="DC204" s="190"/>
      <c r="DD204" s="190"/>
      <c r="DE204" s="190"/>
      <c r="DF204" s="190"/>
      <c r="DG204" s="190"/>
      <c r="DH204" s="190"/>
      <c r="DI204" s="190"/>
      <c r="DJ204" s="190"/>
      <c r="DK204" s="190"/>
      <c r="DL204" s="190"/>
      <c r="DM204" s="190"/>
      <c r="DN204" s="190"/>
      <c r="DO204" s="190"/>
      <c r="DP204" s="190"/>
      <c r="DQ204" s="190"/>
      <c r="DR204" s="190"/>
      <c r="DS204" s="190"/>
      <c r="DT204" s="190"/>
      <c r="DU204" s="190"/>
      <c r="DV204" s="190"/>
      <c r="DW204" s="190"/>
      <c r="DX204" s="190"/>
      <c r="DY204" s="190"/>
      <c r="DZ204" s="190"/>
      <c r="EA204" s="190"/>
      <c r="EB204" s="190"/>
      <c r="EC204" s="190"/>
      <c r="ED204" s="190"/>
      <c r="EE204" s="190"/>
      <c r="EF204" s="190"/>
    </row>
    <row r="205" spans="1:136" s="72" customFormat="1" ht="39.75" customHeight="1">
      <c r="A205" s="220"/>
      <c r="B205" s="179"/>
      <c r="C205" s="179">
        <v>544</v>
      </c>
      <c r="D205" s="565" t="s">
        <v>68</v>
      </c>
      <c r="E205" s="565"/>
      <c r="F205" s="565"/>
      <c r="G205" s="566"/>
      <c r="H205" s="28">
        <f t="shared" si="930"/>
        <v>0</v>
      </c>
      <c r="I205" s="80"/>
      <c r="J205" s="94"/>
      <c r="K205" s="82"/>
      <c r="L205" s="302"/>
      <c r="M205" s="118"/>
      <c r="N205" s="81"/>
      <c r="O205" s="81"/>
      <c r="P205" s="81"/>
      <c r="Q205" s="81"/>
      <c r="R205" s="81"/>
      <c r="S205" s="82"/>
      <c r="T205" s="28">
        <f t="shared" si="933"/>
        <v>0</v>
      </c>
      <c r="U205" s="80"/>
      <c r="V205" s="94"/>
      <c r="W205" s="82"/>
      <c r="X205" s="302"/>
      <c r="Y205" s="118"/>
      <c r="Z205" s="81"/>
      <c r="AA205" s="81"/>
      <c r="AB205" s="81"/>
      <c r="AC205" s="81"/>
      <c r="AD205" s="81"/>
      <c r="AE205" s="82"/>
      <c r="AF205" s="109">
        <f t="shared" si="935"/>
        <v>0</v>
      </c>
      <c r="AG205" s="29">
        <f t="shared" ref="AG205" si="949">I205+U205</f>
        <v>0</v>
      </c>
      <c r="AH205" s="92">
        <f t="shared" ref="AH205:AH206" si="950">J205+V205</f>
        <v>0</v>
      </c>
      <c r="AI205" s="31">
        <f t="shared" ref="AI205:AI206" si="951">K205+W205</f>
        <v>0</v>
      </c>
      <c r="AJ205" s="326">
        <f t="shared" ref="AJ205:AJ206" si="952">L205+X205</f>
        <v>0</v>
      </c>
      <c r="AK205" s="290">
        <f t="shared" ref="AK205:AK206" si="953">M205+Y205</f>
        <v>0</v>
      </c>
      <c r="AL205" s="30">
        <f t="shared" ref="AL205:AL206" si="954">N205+Z205</f>
        <v>0</v>
      </c>
      <c r="AM205" s="30">
        <f t="shared" ref="AM205:AM206" si="955">O205+AA205</f>
        <v>0</v>
      </c>
      <c r="AN205" s="30">
        <f t="shared" ref="AN205:AN206" si="956">P205+AB205</f>
        <v>0</v>
      </c>
      <c r="AO205" s="30">
        <f t="shared" ref="AO205:AO206" si="957">Q205+AC205</f>
        <v>0</v>
      </c>
      <c r="AP205" s="30">
        <f t="shared" ref="AP205:AP206" si="958">R205+AD205</f>
        <v>0</v>
      </c>
      <c r="AQ205" s="31">
        <f t="shared" ref="AQ205:AQ206" si="959">S205+AE205</f>
        <v>0</v>
      </c>
      <c r="AR205" s="209"/>
      <c r="AS205" s="62"/>
      <c r="AT205" s="62"/>
      <c r="AU205" s="62"/>
      <c r="AV205" s="62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/>
      <c r="BP205" s="89"/>
      <c r="BQ205" s="89"/>
      <c r="BR205" s="89"/>
      <c r="BS205" s="89"/>
      <c r="BT205" s="89"/>
      <c r="BU205" s="89"/>
      <c r="BV205" s="89"/>
      <c r="BW205" s="89"/>
      <c r="BX205" s="89"/>
      <c r="BY205" s="89"/>
      <c r="BZ205" s="89"/>
      <c r="CA205" s="89"/>
      <c r="CB205" s="89"/>
      <c r="CC205" s="89"/>
      <c r="CD205" s="89"/>
      <c r="CE205" s="89"/>
      <c r="CF205" s="89"/>
      <c r="CG205" s="89"/>
      <c r="CH205" s="89"/>
      <c r="CI205" s="89"/>
      <c r="CJ205" s="89"/>
      <c r="CK205" s="89"/>
      <c r="CL205" s="89"/>
      <c r="CM205" s="89"/>
      <c r="CN205" s="89"/>
      <c r="CO205" s="89"/>
      <c r="CP205" s="89"/>
      <c r="CQ205" s="89"/>
      <c r="CR205" s="89"/>
      <c r="CS205" s="89"/>
      <c r="CT205" s="89"/>
      <c r="CU205" s="89"/>
      <c r="CV205" s="89"/>
      <c r="CW205" s="89"/>
      <c r="CX205" s="89"/>
      <c r="CY205" s="89"/>
      <c r="CZ205" s="89"/>
      <c r="DA205" s="89"/>
      <c r="DB205" s="89"/>
      <c r="DC205" s="89"/>
      <c r="DD205" s="89"/>
      <c r="DE205" s="89"/>
      <c r="DF205" s="89"/>
      <c r="DG205" s="89"/>
      <c r="DH205" s="89"/>
      <c r="DI205" s="89"/>
      <c r="DJ205" s="89"/>
      <c r="DK205" s="89"/>
      <c r="DL205" s="89"/>
      <c r="DM205" s="89"/>
      <c r="DN205" s="89"/>
      <c r="DO205" s="89"/>
      <c r="DP205" s="89"/>
      <c r="DQ205" s="89"/>
      <c r="DR205" s="89"/>
      <c r="DS205" s="89"/>
      <c r="DT205" s="89"/>
      <c r="DU205" s="89"/>
      <c r="DV205" s="89"/>
      <c r="DW205" s="89"/>
      <c r="DX205" s="89"/>
      <c r="DY205" s="89"/>
      <c r="DZ205" s="89"/>
      <c r="EA205" s="89"/>
      <c r="EB205" s="89"/>
      <c r="EC205" s="89"/>
      <c r="ED205" s="89"/>
      <c r="EE205" s="89"/>
      <c r="EF205" s="89"/>
    </row>
    <row r="206" spans="1:136" s="72" customFormat="1" ht="34.5" customHeight="1">
      <c r="A206" s="220"/>
      <c r="B206" s="179"/>
      <c r="C206" s="179">
        <v>545</v>
      </c>
      <c r="D206" s="565" t="s">
        <v>81</v>
      </c>
      <c r="E206" s="565"/>
      <c r="F206" s="565"/>
      <c r="G206" s="566"/>
      <c r="H206" s="28">
        <f t="shared" si="930"/>
        <v>0</v>
      </c>
      <c r="I206" s="80"/>
      <c r="J206" s="94"/>
      <c r="K206" s="82"/>
      <c r="L206" s="302"/>
      <c r="M206" s="118"/>
      <c r="N206" s="81"/>
      <c r="O206" s="81"/>
      <c r="P206" s="81"/>
      <c r="Q206" s="81"/>
      <c r="R206" s="81"/>
      <c r="S206" s="82"/>
      <c r="T206" s="28">
        <f t="shared" si="933"/>
        <v>0</v>
      </c>
      <c r="U206" s="80"/>
      <c r="V206" s="94"/>
      <c r="W206" s="82"/>
      <c r="X206" s="302"/>
      <c r="Y206" s="118"/>
      <c r="Z206" s="81"/>
      <c r="AA206" s="81"/>
      <c r="AB206" s="81"/>
      <c r="AC206" s="81"/>
      <c r="AD206" s="81"/>
      <c r="AE206" s="82"/>
      <c r="AF206" s="109">
        <f t="shared" si="935"/>
        <v>0</v>
      </c>
      <c r="AG206" s="29">
        <f>I206+U206</f>
        <v>0</v>
      </c>
      <c r="AH206" s="92">
        <f t="shared" si="950"/>
        <v>0</v>
      </c>
      <c r="AI206" s="31">
        <f t="shared" si="951"/>
        <v>0</v>
      </c>
      <c r="AJ206" s="326">
        <f t="shared" si="952"/>
        <v>0</v>
      </c>
      <c r="AK206" s="290">
        <f t="shared" si="953"/>
        <v>0</v>
      </c>
      <c r="AL206" s="30">
        <f t="shared" si="954"/>
        <v>0</v>
      </c>
      <c r="AM206" s="30">
        <f t="shared" si="955"/>
        <v>0</v>
      </c>
      <c r="AN206" s="30">
        <f t="shared" si="956"/>
        <v>0</v>
      </c>
      <c r="AO206" s="30">
        <f t="shared" si="957"/>
        <v>0</v>
      </c>
      <c r="AP206" s="30">
        <f t="shared" si="958"/>
        <v>0</v>
      </c>
      <c r="AQ206" s="31">
        <f t="shared" si="959"/>
        <v>0</v>
      </c>
      <c r="AR206" s="209"/>
      <c r="AS206" s="191"/>
      <c r="AT206" s="191"/>
      <c r="AU206" s="191"/>
      <c r="AV206" s="191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/>
      <c r="DF206" s="89"/>
      <c r="DG206" s="89"/>
      <c r="DH206" s="89"/>
      <c r="DI206" s="89"/>
      <c r="DJ206" s="89"/>
      <c r="DK206" s="89"/>
      <c r="DL206" s="89"/>
      <c r="DM206" s="89"/>
      <c r="DN206" s="89"/>
      <c r="DO206" s="89"/>
      <c r="DP206" s="89"/>
      <c r="DQ206" s="89"/>
      <c r="DR206" s="89"/>
      <c r="DS206" s="89"/>
      <c r="DT206" s="89"/>
      <c r="DU206" s="89"/>
      <c r="DV206" s="89"/>
      <c r="DW206" s="89"/>
      <c r="DX206" s="89"/>
      <c r="DY206" s="89"/>
      <c r="DZ206" s="89"/>
      <c r="EA206" s="89"/>
      <c r="EB206" s="89"/>
      <c r="EC206" s="89"/>
      <c r="ED206" s="89"/>
      <c r="EE206" s="89"/>
      <c r="EF206" s="89"/>
    </row>
    <row r="207" spans="1:136" s="62" customFormat="1" ht="35.25" customHeight="1">
      <c r="A207" s="87"/>
      <c r="B207" s="87"/>
      <c r="C207" s="87"/>
      <c r="D207" s="88"/>
      <c r="E207" s="88"/>
      <c r="F207" s="88"/>
      <c r="G207" s="88"/>
      <c r="H207" s="91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1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1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206"/>
      <c r="AS207" s="438"/>
      <c r="AT207" s="438"/>
      <c r="AU207" s="438"/>
      <c r="AV207" s="438"/>
      <c r="AW207" s="107"/>
      <c r="AX207" s="107"/>
      <c r="AY207" s="107"/>
      <c r="AZ207" s="107"/>
      <c r="BA207" s="107"/>
      <c r="BB207" s="107"/>
      <c r="BC207" s="107"/>
      <c r="BD207" s="107"/>
      <c r="BE207" s="107"/>
      <c r="BF207" s="107"/>
      <c r="BG207" s="107"/>
      <c r="BH207" s="107"/>
      <c r="BI207" s="107"/>
      <c r="BJ207" s="107"/>
      <c r="BK207" s="107"/>
      <c r="BL207" s="107"/>
      <c r="BM207" s="107"/>
      <c r="BN207" s="107"/>
      <c r="BO207" s="107"/>
    </row>
    <row r="208" spans="1:136" s="89" customFormat="1" ht="28.5" customHeight="1">
      <c r="A208" s="62"/>
      <c r="B208" s="218"/>
      <c r="C208" s="218"/>
      <c r="D208" s="218"/>
      <c r="E208" s="88"/>
      <c r="F208" s="62"/>
      <c r="G208" s="247"/>
      <c r="H208" s="211"/>
      <c r="I208" s="264"/>
      <c r="J208" s="264"/>
      <c r="K208" s="264"/>
      <c r="L208" s="264"/>
      <c r="M208" s="92"/>
      <c r="N208" s="62"/>
      <c r="O208" s="62"/>
      <c r="P208" s="93"/>
      <c r="Q208" s="264"/>
      <c r="R208" s="264"/>
      <c r="S208" s="264"/>
      <c r="T208" s="211"/>
      <c r="U208" s="247"/>
      <c r="V208" s="247"/>
      <c r="W208" s="247"/>
      <c r="X208" s="247"/>
      <c r="Y208" s="92"/>
      <c r="Z208" s="62"/>
      <c r="AA208" s="62"/>
      <c r="AF208" s="428" t="s">
        <v>83</v>
      </c>
      <c r="AG208" s="580"/>
      <c r="AH208" s="580"/>
      <c r="AI208" s="580"/>
      <c r="AK208" s="92"/>
      <c r="AN208" s="93" t="s">
        <v>84</v>
      </c>
      <c r="AO208" s="580"/>
      <c r="AP208" s="580"/>
      <c r="AQ208" s="580"/>
      <c r="AR208" s="198"/>
      <c r="AS208" s="214"/>
      <c r="AT208" s="214"/>
      <c r="AU208" s="184"/>
      <c r="AV208" s="184"/>
      <c r="AW208" s="108"/>
      <c r="AX208" s="108"/>
      <c r="AY208" s="108"/>
      <c r="AZ208" s="108"/>
      <c r="BA208" s="108"/>
      <c r="BB208" s="108"/>
      <c r="BC208" s="108"/>
      <c r="BD208" s="108"/>
      <c r="BE208" s="108"/>
      <c r="BF208" s="108"/>
      <c r="BG208" s="108"/>
      <c r="BH208" s="108"/>
      <c r="BI208" s="108"/>
      <c r="BJ208" s="108"/>
      <c r="BK208" s="108"/>
      <c r="BL208" s="108"/>
      <c r="BM208" s="108"/>
      <c r="BN208" s="108"/>
      <c r="BO208" s="108"/>
    </row>
    <row r="209" spans="1:136" s="62" customFormat="1" ht="15" customHeight="1">
      <c r="A209" s="87"/>
      <c r="B209" s="87"/>
      <c r="C209" s="87"/>
      <c r="D209" s="219"/>
      <c r="E209" s="88"/>
      <c r="G209" s="247"/>
      <c r="H209" s="247"/>
      <c r="I209" s="579"/>
      <c r="J209" s="579"/>
      <c r="K209" s="579"/>
      <c r="L209" s="579"/>
      <c r="M209" s="92"/>
      <c r="P209" s="92"/>
      <c r="Q209" s="579"/>
      <c r="R209" s="579"/>
      <c r="S209" s="579"/>
      <c r="T209" s="247"/>
      <c r="U209" s="579"/>
      <c r="V209" s="579"/>
      <c r="W209" s="579"/>
      <c r="X209" s="579"/>
      <c r="Y209" s="92"/>
      <c r="AF209" s="247"/>
      <c r="AG209" s="581" t="s">
        <v>118</v>
      </c>
      <c r="AH209" s="581"/>
      <c r="AI209" s="581"/>
      <c r="AK209" s="92"/>
      <c r="AN209" s="92"/>
      <c r="AO209" s="581" t="s">
        <v>118</v>
      </c>
      <c r="AP209" s="581"/>
      <c r="AQ209" s="581"/>
      <c r="AR209" s="183"/>
      <c r="AS209" s="196"/>
      <c r="AT209" s="196"/>
      <c r="AU209" s="438"/>
      <c r="AV209" s="438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  <c r="BI209" s="107"/>
      <c r="BJ209" s="107"/>
      <c r="BK209" s="107"/>
      <c r="BL209" s="107"/>
      <c r="BM209" s="107"/>
      <c r="BN209" s="107"/>
      <c r="BO209" s="107"/>
    </row>
    <row r="210" spans="1:136" s="16" customFormat="1" ht="28.5" hidden="1" customHeight="1">
      <c r="A210" s="628" t="s">
        <v>64</v>
      </c>
      <c r="B210" s="628"/>
      <c r="C210" s="628"/>
      <c r="D210" s="596"/>
      <c r="E210" s="596"/>
      <c r="F210" s="596"/>
      <c r="G210" s="597"/>
      <c r="H210" s="15">
        <f>SUM(I210:S210)</f>
        <v>0</v>
      </c>
      <c r="I210" s="47">
        <f t="shared" ref="I210:AQ210" si="960">I211</f>
        <v>0</v>
      </c>
      <c r="J210" s="286">
        <f t="shared" si="960"/>
        <v>0</v>
      </c>
      <c r="K210" s="48">
        <f t="shared" si="960"/>
        <v>0</v>
      </c>
      <c r="L210" s="48">
        <f t="shared" si="960"/>
        <v>0</v>
      </c>
      <c r="M210" s="48">
        <f t="shared" si="960"/>
        <v>0</v>
      </c>
      <c r="N210" s="48">
        <f t="shared" si="960"/>
        <v>0</v>
      </c>
      <c r="O210" s="305">
        <f t="shared" si="960"/>
        <v>0</v>
      </c>
      <c r="P210" s="213"/>
      <c r="Q210" s="213"/>
      <c r="R210" s="213"/>
      <c r="S210" s="213"/>
      <c r="T210" s="15">
        <f>SUM(U210:AE210)</f>
        <v>0</v>
      </c>
      <c r="U210" s="47"/>
      <c r="V210" s="286"/>
      <c r="W210" s="215"/>
      <c r="X210" s="215"/>
      <c r="Y210" s="215"/>
      <c r="Z210" s="215"/>
      <c r="AA210" s="215"/>
      <c r="AB210" s="215"/>
      <c r="AC210" s="215"/>
      <c r="AD210" s="215"/>
      <c r="AE210" s="216"/>
      <c r="AF210" s="476">
        <f>SUM(AG210:AQ210)</f>
        <v>0</v>
      </c>
      <c r="AG210" s="217"/>
      <c r="AH210" s="292"/>
      <c r="AI210" s="215">
        <f t="shared" si="960"/>
        <v>0</v>
      </c>
      <c r="AJ210" s="215">
        <f t="shared" si="960"/>
        <v>0</v>
      </c>
      <c r="AK210" s="215">
        <f t="shared" si="960"/>
        <v>0</v>
      </c>
      <c r="AL210" s="215">
        <f t="shared" si="960"/>
        <v>0</v>
      </c>
      <c r="AM210" s="215">
        <f t="shared" si="960"/>
        <v>0</v>
      </c>
      <c r="AN210" s="215">
        <f t="shared" si="960"/>
        <v>0</v>
      </c>
      <c r="AO210" s="215">
        <f t="shared" si="960"/>
        <v>0</v>
      </c>
      <c r="AP210" s="215">
        <f t="shared" si="960"/>
        <v>0</v>
      </c>
      <c r="AQ210" s="216">
        <f t="shared" si="960"/>
        <v>0</v>
      </c>
      <c r="AR210" s="183"/>
      <c r="AS210" s="196"/>
      <c r="AT210" s="196"/>
      <c r="AU210" s="438"/>
      <c r="AV210" s="438"/>
      <c r="AW210" s="184"/>
      <c r="AX210" s="184"/>
      <c r="AY210" s="184"/>
      <c r="AZ210" s="184"/>
      <c r="BA210" s="184"/>
      <c r="BB210" s="184"/>
      <c r="BC210" s="184"/>
      <c r="BD210" s="184"/>
      <c r="BE210" s="184"/>
      <c r="BF210" s="184"/>
      <c r="BG210" s="184"/>
      <c r="BH210" s="184"/>
      <c r="BI210" s="184"/>
      <c r="BJ210" s="184"/>
      <c r="BK210" s="184"/>
      <c r="BL210" s="184"/>
      <c r="BM210" s="184"/>
      <c r="BN210" s="184"/>
      <c r="BO210" s="184"/>
      <c r="BP210" s="199"/>
      <c r="BQ210" s="199"/>
      <c r="BR210" s="199"/>
      <c r="BS210" s="199"/>
      <c r="BT210" s="199"/>
      <c r="BU210" s="199"/>
      <c r="BV210" s="199"/>
      <c r="BW210" s="199"/>
      <c r="BX210" s="199"/>
      <c r="BY210" s="199"/>
      <c r="BZ210" s="199"/>
      <c r="CA210" s="199"/>
      <c r="CB210" s="199"/>
      <c r="CC210" s="199"/>
      <c r="CD210" s="199"/>
      <c r="CE210" s="199"/>
      <c r="CF210" s="199"/>
      <c r="CG210" s="199"/>
      <c r="CH210" s="199"/>
      <c r="CI210" s="199"/>
      <c r="CJ210" s="199"/>
      <c r="CK210" s="199"/>
      <c r="CL210" s="199"/>
      <c r="CM210" s="199"/>
      <c r="CN210" s="199"/>
      <c r="CO210" s="199"/>
      <c r="CP210" s="199"/>
      <c r="CQ210" s="199"/>
      <c r="CR210" s="199"/>
      <c r="CS210" s="199"/>
      <c r="CT210" s="199"/>
      <c r="CU210" s="199"/>
      <c r="CV210" s="199"/>
      <c r="CW210" s="199"/>
      <c r="CX210" s="199"/>
      <c r="CY210" s="199"/>
      <c r="CZ210" s="199"/>
      <c r="DA210" s="199"/>
      <c r="DB210" s="199"/>
      <c r="DC210" s="199"/>
      <c r="DD210" s="199"/>
      <c r="DE210" s="199"/>
      <c r="DF210" s="199"/>
      <c r="DG210" s="199"/>
      <c r="DH210" s="199"/>
      <c r="DI210" s="199"/>
      <c r="DJ210" s="199"/>
      <c r="DK210" s="199"/>
      <c r="DL210" s="199"/>
      <c r="DM210" s="199"/>
      <c r="DN210" s="199"/>
      <c r="DO210" s="199"/>
      <c r="DP210" s="199"/>
      <c r="DQ210" s="199"/>
      <c r="DR210" s="199"/>
      <c r="DS210" s="199"/>
      <c r="DT210" s="199"/>
      <c r="DU210" s="199"/>
      <c r="DV210" s="199"/>
      <c r="DW210" s="199"/>
      <c r="DX210" s="199"/>
      <c r="DY210" s="199"/>
      <c r="DZ210" s="199"/>
      <c r="EA210" s="199"/>
      <c r="EB210" s="199"/>
      <c r="EC210" s="199"/>
      <c r="ED210" s="199"/>
      <c r="EE210" s="199"/>
      <c r="EF210" s="199"/>
    </row>
    <row r="211" spans="1:136" s="18" customFormat="1" ht="28.5" hidden="1" customHeight="1">
      <c r="A211" s="602" t="s">
        <v>65</v>
      </c>
      <c r="B211" s="602"/>
      <c r="C211" s="602"/>
      <c r="D211" s="603"/>
      <c r="E211" s="603"/>
      <c r="F211" s="603"/>
      <c r="G211" s="604"/>
      <c r="H211" s="17">
        <f t="shared" ref="H211:H227" si="961">SUM(I211:S211)</f>
        <v>0</v>
      </c>
      <c r="I211" s="49">
        <f>I212+I224</f>
        <v>0</v>
      </c>
      <c r="J211" s="287">
        <f>J212+J224</f>
        <v>0</v>
      </c>
      <c r="K211" s="50">
        <f t="shared" ref="K211:N211" si="962">K212+K224</f>
        <v>0</v>
      </c>
      <c r="L211" s="50">
        <f t="shared" si="962"/>
        <v>0</v>
      </c>
      <c r="M211" s="50">
        <f t="shared" si="962"/>
        <v>0</v>
      </c>
      <c r="N211" s="50">
        <f t="shared" si="962"/>
        <v>0</v>
      </c>
      <c r="O211" s="306">
        <f t="shared" ref="O211" si="963">O212+O224</f>
        <v>0</v>
      </c>
      <c r="P211" s="213"/>
      <c r="Q211" s="213"/>
      <c r="R211" s="213"/>
      <c r="S211" s="213"/>
      <c r="T211" s="17">
        <f t="shared" ref="T211:T227" si="964">SUM(U211:AE211)</f>
        <v>0</v>
      </c>
      <c r="U211" s="49"/>
      <c r="V211" s="287"/>
      <c r="W211" s="50"/>
      <c r="X211" s="50"/>
      <c r="Y211" s="50"/>
      <c r="Z211" s="50"/>
      <c r="AA211" s="50"/>
      <c r="AB211" s="50"/>
      <c r="AC211" s="50"/>
      <c r="AD211" s="50"/>
      <c r="AE211" s="51"/>
      <c r="AF211" s="477">
        <f t="shared" ref="AF211:AF227" si="965">SUM(AG211:AQ211)</f>
        <v>0</v>
      </c>
      <c r="AG211" s="49"/>
      <c r="AH211" s="287"/>
      <c r="AI211" s="50">
        <f t="shared" ref="AI211:AQ211" si="966">AI212+AI224</f>
        <v>0</v>
      </c>
      <c r="AJ211" s="50">
        <f t="shared" si="966"/>
        <v>0</v>
      </c>
      <c r="AK211" s="50">
        <f t="shared" si="966"/>
        <v>0</v>
      </c>
      <c r="AL211" s="50">
        <f t="shared" si="966"/>
        <v>0</v>
      </c>
      <c r="AM211" s="50">
        <f t="shared" ref="AM211" si="967">AM212+AM224</f>
        <v>0</v>
      </c>
      <c r="AN211" s="50">
        <f t="shared" si="966"/>
        <v>0</v>
      </c>
      <c r="AO211" s="50">
        <f t="shared" si="966"/>
        <v>0</v>
      </c>
      <c r="AP211" s="50">
        <f t="shared" si="966"/>
        <v>0</v>
      </c>
      <c r="AQ211" s="51">
        <f t="shared" si="966"/>
        <v>0</v>
      </c>
      <c r="AR211" s="183"/>
      <c r="AS211" s="124"/>
      <c r="AT211" s="124"/>
      <c r="AU211" s="124"/>
      <c r="AV211" s="124"/>
      <c r="AW211" s="193"/>
      <c r="AX211" s="193"/>
      <c r="AY211" s="193"/>
      <c r="AZ211" s="193"/>
      <c r="BA211" s="193"/>
      <c r="BB211" s="193"/>
      <c r="BC211" s="193"/>
      <c r="BD211" s="193"/>
      <c r="BE211" s="193"/>
      <c r="BF211" s="193"/>
      <c r="BG211" s="193"/>
      <c r="BH211" s="193"/>
      <c r="BI211" s="193"/>
      <c r="BJ211" s="193"/>
      <c r="BK211" s="193"/>
      <c r="BL211" s="193"/>
      <c r="BM211" s="193"/>
      <c r="BN211" s="193"/>
      <c r="BO211" s="193"/>
      <c r="BP211" s="200"/>
      <c r="BQ211" s="200"/>
      <c r="BR211" s="200"/>
      <c r="BS211" s="200"/>
      <c r="BT211" s="200"/>
      <c r="BU211" s="200"/>
      <c r="BV211" s="200"/>
      <c r="BW211" s="200"/>
      <c r="BX211" s="200"/>
      <c r="BY211" s="200"/>
      <c r="BZ211" s="200"/>
      <c r="CA211" s="200"/>
      <c r="CB211" s="200"/>
      <c r="CC211" s="200"/>
      <c r="CD211" s="200"/>
      <c r="CE211" s="200"/>
      <c r="CF211" s="200"/>
      <c r="CG211" s="200"/>
      <c r="CH211" s="200"/>
      <c r="CI211" s="200"/>
      <c r="CJ211" s="200"/>
      <c r="CK211" s="200"/>
      <c r="CL211" s="200"/>
      <c r="CM211" s="200"/>
      <c r="CN211" s="200"/>
      <c r="CO211" s="200"/>
      <c r="CP211" s="200"/>
      <c r="CQ211" s="200"/>
      <c r="CR211" s="200"/>
      <c r="CS211" s="200"/>
      <c r="CT211" s="200"/>
      <c r="CU211" s="200"/>
      <c r="CV211" s="200"/>
      <c r="CW211" s="200"/>
      <c r="CX211" s="200"/>
      <c r="CY211" s="200"/>
      <c r="CZ211" s="200"/>
      <c r="DA211" s="200"/>
      <c r="DB211" s="200"/>
      <c r="DC211" s="200"/>
      <c r="DD211" s="200"/>
      <c r="DE211" s="200"/>
      <c r="DF211" s="200"/>
      <c r="DG211" s="200"/>
      <c r="DH211" s="200"/>
      <c r="DI211" s="200"/>
      <c r="DJ211" s="200"/>
      <c r="DK211" s="200"/>
      <c r="DL211" s="200"/>
      <c r="DM211" s="200"/>
      <c r="DN211" s="200"/>
      <c r="DO211" s="200"/>
      <c r="DP211" s="200"/>
      <c r="DQ211" s="200"/>
      <c r="DR211" s="200"/>
      <c r="DS211" s="200"/>
      <c r="DT211" s="200"/>
      <c r="DU211" s="200"/>
      <c r="DV211" s="200"/>
      <c r="DW211" s="200"/>
      <c r="DX211" s="200"/>
      <c r="DY211" s="200"/>
      <c r="DZ211" s="200"/>
      <c r="EA211" s="200"/>
      <c r="EB211" s="200"/>
      <c r="EC211" s="200"/>
      <c r="ED211" s="200"/>
      <c r="EE211" s="200"/>
      <c r="EF211" s="200"/>
    </row>
    <row r="212" spans="1:136" s="18" customFormat="1" ht="15.75" hidden="1" customHeight="1">
      <c r="A212" s="111">
        <v>3</v>
      </c>
      <c r="C212" s="37"/>
      <c r="D212" s="605" t="s">
        <v>16</v>
      </c>
      <c r="E212" s="605"/>
      <c r="F212" s="605"/>
      <c r="G212" s="606"/>
      <c r="H212" s="19">
        <f t="shared" si="961"/>
        <v>0</v>
      </c>
      <c r="I212" s="52">
        <f>I213+I217+I222</f>
        <v>0</v>
      </c>
      <c r="J212" s="288">
        <f>J213+J217+J222</f>
        <v>0</v>
      </c>
      <c r="K212" s="53">
        <f t="shared" ref="K212:N212" si="968">K213+K217+K222</f>
        <v>0</v>
      </c>
      <c r="L212" s="53">
        <f t="shared" si="968"/>
        <v>0</v>
      </c>
      <c r="M212" s="53">
        <f t="shared" si="968"/>
        <v>0</v>
      </c>
      <c r="N212" s="53">
        <f t="shared" si="968"/>
        <v>0</v>
      </c>
      <c r="O212" s="307">
        <f t="shared" ref="O212" si="969">O213+O217+O222</f>
        <v>0</v>
      </c>
      <c r="P212" s="213"/>
      <c r="Q212" s="213"/>
      <c r="R212" s="213"/>
      <c r="S212" s="213"/>
      <c r="T212" s="19">
        <f t="shared" si="964"/>
        <v>0</v>
      </c>
      <c r="U212" s="52"/>
      <c r="V212" s="288"/>
      <c r="W212" s="53"/>
      <c r="X212" s="53"/>
      <c r="Y212" s="53"/>
      <c r="Z212" s="53"/>
      <c r="AA212" s="53"/>
      <c r="AB212" s="53"/>
      <c r="AC212" s="53"/>
      <c r="AD212" s="53"/>
      <c r="AE212" s="54"/>
      <c r="AF212" s="478">
        <f t="shared" si="965"/>
        <v>0</v>
      </c>
      <c r="AG212" s="52"/>
      <c r="AH212" s="288"/>
      <c r="AI212" s="53">
        <f t="shared" ref="AI212:AQ212" si="970">AI213+AI217+AI222</f>
        <v>0</v>
      </c>
      <c r="AJ212" s="53">
        <f t="shared" si="970"/>
        <v>0</v>
      </c>
      <c r="AK212" s="53">
        <f t="shared" si="970"/>
        <v>0</v>
      </c>
      <c r="AL212" s="53">
        <f t="shared" si="970"/>
        <v>0</v>
      </c>
      <c r="AM212" s="53">
        <f t="shared" ref="AM212" si="971">AM213+AM217+AM222</f>
        <v>0</v>
      </c>
      <c r="AN212" s="53">
        <f t="shared" si="970"/>
        <v>0</v>
      </c>
      <c r="AO212" s="53">
        <f t="shared" si="970"/>
        <v>0</v>
      </c>
      <c r="AP212" s="53">
        <f t="shared" si="970"/>
        <v>0</v>
      </c>
      <c r="AQ212" s="54">
        <f t="shared" si="970"/>
        <v>0</v>
      </c>
      <c r="AR212" s="183"/>
      <c r="AS212" s="108"/>
      <c r="AT212" s="108"/>
      <c r="AU212" s="108"/>
      <c r="AV212" s="108"/>
      <c r="AW212" s="193"/>
      <c r="AX212" s="193"/>
      <c r="AY212" s="193"/>
      <c r="AZ212" s="193"/>
      <c r="BA212" s="193"/>
      <c r="BB212" s="193"/>
      <c r="BC212" s="193"/>
      <c r="BD212" s="193"/>
      <c r="BE212" s="193"/>
      <c r="BF212" s="193"/>
      <c r="BG212" s="193"/>
      <c r="BH212" s="193"/>
      <c r="BI212" s="193"/>
      <c r="BJ212" s="193"/>
      <c r="BK212" s="193"/>
      <c r="BL212" s="193"/>
      <c r="BM212" s="193"/>
      <c r="BN212" s="193"/>
      <c r="BO212" s="193"/>
      <c r="BP212" s="200"/>
      <c r="BQ212" s="200"/>
      <c r="BR212" s="200"/>
      <c r="BS212" s="200"/>
      <c r="BT212" s="200"/>
      <c r="BU212" s="200"/>
      <c r="BV212" s="200"/>
      <c r="BW212" s="200"/>
      <c r="BX212" s="200"/>
      <c r="BY212" s="200"/>
      <c r="BZ212" s="200"/>
      <c r="CA212" s="200"/>
      <c r="CB212" s="200"/>
      <c r="CC212" s="200"/>
      <c r="CD212" s="200"/>
      <c r="CE212" s="200"/>
      <c r="CF212" s="200"/>
      <c r="CG212" s="200"/>
      <c r="CH212" s="200"/>
      <c r="CI212" s="200"/>
      <c r="CJ212" s="200"/>
      <c r="CK212" s="200"/>
      <c r="CL212" s="200"/>
      <c r="CM212" s="200"/>
      <c r="CN212" s="200"/>
      <c r="CO212" s="200"/>
      <c r="CP212" s="200"/>
      <c r="CQ212" s="200"/>
      <c r="CR212" s="200"/>
      <c r="CS212" s="200"/>
      <c r="CT212" s="200"/>
      <c r="CU212" s="200"/>
      <c r="CV212" s="200"/>
      <c r="CW212" s="200"/>
      <c r="CX212" s="200"/>
      <c r="CY212" s="200"/>
      <c r="CZ212" s="200"/>
      <c r="DA212" s="200"/>
      <c r="DB212" s="200"/>
      <c r="DC212" s="200"/>
      <c r="DD212" s="200"/>
      <c r="DE212" s="200"/>
      <c r="DF212" s="200"/>
      <c r="DG212" s="200"/>
      <c r="DH212" s="200"/>
      <c r="DI212" s="200"/>
      <c r="DJ212" s="200"/>
      <c r="DK212" s="200"/>
      <c r="DL212" s="200"/>
      <c r="DM212" s="200"/>
      <c r="DN212" s="200"/>
      <c r="DO212" s="200"/>
      <c r="DP212" s="200"/>
      <c r="DQ212" s="200"/>
      <c r="DR212" s="200"/>
      <c r="DS212" s="200"/>
      <c r="DT212" s="200"/>
      <c r="DU212" s="200"/>
      <c r="DV212" s="200"/>
      <c r="DW212" s="200"/>
      <c r="DX212" s="200"/>
      <c r="DY212" s="200"/>
      <c r="DZ212" s="200"/>
      <c r="EA212" s="200"/>
      <c r="EB212" s="200"/>
      <c r="EC212" s="200"/>
      <c r="ED212" s="200"/>
      <c r="EE212" s="200"/>
      <c r="EF212" s="200"/>
    </row>
    <row r="213" spans="1:136" s="21" customFormat="1" ht="15.75" hidden="1" customHeight="1">
      <c r="A213" s="629">
        <v>31</v>
      </c>
      <c r="B213" s="629"/>
      <c r="C213" s="35"/>
      <c r="D213" s="627" t="s">
        <v>0</v>
      </c>
      <c r="E213" s="627"/>
      <c r="F213" s="627"/>
      <c r="G213" s="606"/>
      <c r="H213" s="19">
        <f t="shared" si="961"/>
        <v>0</v>
      </c>
      <c r="I213" s="52">
        <f>SUM(I214:I216)</f>
        <v>0</v>
      </c>
      <c r="J213" s="288">
        <f>SUM(J214:J216)</f>
        <v>0</v>
      </c>
      <c r="K213" s="53">
        <f t="shared" ref="K213:N213" si="972">SUM(K214:K216)</f>
        <v>0</v>
      </c>
      <c r="L213" s="53">
        <f t="shared" si="972"/>
        <v>0</v>
      </c>
      <c r="M213" s="53">
        <f t="shared" si="972"/>
        <v>0</v>
      </c>
      <c r="N213" s="53">
        <f t="shared" si="972"/>
        <v>0</v>
      </c>
      <c r="O213" s="307">
        <f t="shared" ref="O213" si="973">SUM(O214:O216)</f>
        <v>0</v>
      </c>
      <c r="P213" s="213"/>
      <c r="Q213" s="213"/>
      <c r="R213" s="213"/>
      <c r="S213" s="213"/>
      <c r="T213" s="19">
        <f t="shared" si="964"/>
        <v>0</v>
      </c>
      <c r="U213" s="52"/>
      <c r="V213" s="288"/>
      <c r="W213" s="53"/>
      <c r="X213" s="53"/>
      <c r="Y213" s="53"/>
      <c r="Z213" s="53"/>
      <c r="AA213" s="53"/>
      <c r="AB213" s="53"/>
      <c r="AC213" s="53"/>
      <c r="AD213" s="53"/>
      <c r="AE213" s="54"/>
      <c r="AF213" s="478">
        <f t="shared" si="965"/>
        <v>0</v>
      </c>
      <c r="AG213" s="52"/>
      <c r="AH213" s="288"/>
      <c r="AI213" s="53">
        <f t="shared" ref="AI213:AQ213" si="974">SUM(AI214:AI216)</f>
        <v>0</v>
      </c>
      <c r="AJ213" s="53">
        <f t="shared" si="974"/>
        <v>0</v>
      </c>
      <c r="AK213" s="53">
        <f t="shared" si="974"/>
        <v>0</v>
      </c>
      <c r="AL213" s="53">
        <f t="shared" si="974"/>
        <v>0</v>
      </c>
      <c r="AM213" s="53">
        <f t="shared" ref="AM213" si="975">SUM(AM214:AM216)</f>
        <v>0</v>
      </c>
      <c r="AN213" s="53">
        <f t="shared" si="974"/>
        <v>0</v>
      </c>
      <c r="AO213" s="53">
        <f t="shared" si="974"/>
        <v>0</v>
      </c>
      <c r="AP213" s="53">
        <f t="shared" si="974"/>
        <v>0</v>
      </c>
      <c r="AQ213" s="54">
        <f t="shared" si="974"/>
        <v>0</v>
      </c>
      <c r="AR213" s="183"/>
      <c r="AS213" s="108"/>
      <c r="AT213" s="108"/>
      <c r="AU213" s="108"/>
      <c r="AV213" s="108"/>
      <c r="AW213" s="124"/>
      <c r="AX213" s="124"/>
      <c r="AY213" s="124"/>
      <c r="AZ213" s="124"/>
      <c r="BA213" s="124"/>
      <c r="BB213" s="124"/>
      <c r="BC213" s="124"/>
      <c r="BD213" s="124"/>
      <c r="BE213" s="124"/>
      <c r="BF213" s="124"/>
      <c r="BG213" s="124"/>
      <c r="BH213" s="124"/>
      <c r="BI213" s="124"/>
      <c r="BJ213" s="124"/>
      <c r="BK213" s="124"/>
      <c r="BL213" s="124"/>
      <c r="BM213" s="124"/>
      <c r="BN213" s="124"/>
      <c r="BO213" s="124"/>
      <c r="BP213" s="201"/>
      <c r="BQ213" s="201"/>
      <c r="BR213" s="201"/>
      <c r="BS213" s="201"/>
      <c r="BT213" s="201"/>
      <c r="BU213" s="201"/>
      <c r="BV213" s="201"/>
      <c r="BW213" s="201"/>
      <c r="BX213" s="201"/>
      <c r="BY213" s="201"/>
      <c r="BZ213" s="201"/>
      <c r="CA213" s="201"/>
      <c r="CB213" s="201"/>
      <c r="CC213" s="201"/>
      <c r="CD213" s="201"/>
      <c r="CE213" s="201"/>
      <c r="CF213" s="201"/>
      <c r="CG213" s="201"/>
      <c r="CH213" s="201"/>
      <c r="CI213" s="201"/>
      <c r="CJ213" s="201"/>
      <c r="CK213" s="201"/>
      <c r="CL213" s="201"/>
      <c r="CM213" s="201"/>
      <c r="CN213" s="201"/>
      <c r="CO213" s="201"/>
      <c r="CP213" s="201"/>
      <c r="CQ213" s="201"/>
      <c r="CR213" s="201"/>
      <c r="CS213" s="201"/>
      <c r="CT213" s="201"/>
      <c r="CU213" s="201"/>
      <c r="CV213" s="201"/>
      <c r="CW213" s="201"/>
      <c r="CX213" s="201"/>
      <c r="CY213" s="201"/>
      <c r="CZ213" s="201"/>
      <c r="DA213" s="201"/>
      <c r="DB213" s="201"/>
      <c r="DC213" s="201"/>
      <c r="DD213" s="201"/>
      <c r="DE213" s="201"/>
      <c r="DF213" s="201"/>
      <c r="DG213" s="201"/>
      <c r="DH213" s="201"/>
      <c r="DI213" s="201"/>
      <c r="DJ213" s="201"/>
      <c r="DK213" s="201"/>
      <c r="DL213" s="201"/>
      <c r="DM213" s="201"/>
      <c r="DN213" s="201"/>
      <c r="DO213" s="201"/>
      <c r="DP213" s="201"/>
      <c r="DQ213" s="201"/>
      <c r="DR213" s="201"/>
      <c r="DS213" s="201"/>
      <c r="DT213" s="201"/>
      <c r="DU213" s="201"/>
      <c r="DV213" s="201"/>
      <c r="DW213" s="201"/>
      <c r="DX213" s="201"/>
      <c r="DY213" s="201"/>
      <c r="DZ213" s="201"/>
      <c r="EA213" s="201"/>
      <c r="EB213" s="201"/>
      <c r="EC213" s="201"/>
      <c r="ED213" s="201"/>
      <c r="EE213" s="201"/>
      <c r="EF213" s="201"/>
    </row>
    <row r="214" spans="1:136" s="24" customFormat="1" ht="15.75" hidden="1" customHeight="1">
      <c r="A214" s="590">
        <v>311</v>
      </c>
      <c r="B214" s="590"/>
      <c r="C214" s="590"/>
      <c r="D214" s="591" t="s">
        <v>1</v>
      </c>
      <c r="E214" s="591"/>
      <c r="F214" s="591"/>
      <c r="G214" s="592"/>
      <c r="H214" s="22">
        <f t="shared" si="961"/>
        <v>0</v>
      </c>
      <c r="I214" s="55"/>
      <c r="J214" s="289"/>
      <c r="K214" s="56"/>
      <c r="L214" s="56"/>
      <c r="M214" s="56"/>
      <c r="N214" s="56"/>
      <c r="O214" s="308"/>
      <c r="P214" s="213"/>
      <c r="Q214" s="213"/>
      <c r="R214" s="213"/>
      <c r="S214" s="213"/>
      <c r="T214" s="23">
        <f t="shared" si="964"/>
        <v>0</v>
      </c>
      <c r="U214" s="55"/>
      <c r="V214" s="289"/>
      <c r="W214" s="56"/>
      <c r="X214" s="56"/>
      <c r="Y214" s="56"/>
      <c r="Z214" s="56"/>
      <c r="AA214" s="56"/>
      <c r="AB214" s="56"/>
      <c r="AC214" s="56"/>
      <c r="AD214" s="56"/>
      <c r="AE214" s="57"/>
      <c r="AF214" s="479">
        <f t="shared" si="965"/>
        <v>0</v>
      </c>
      <c r="AG214" s="55"/>
      <c r="AH214" s="289"/>
      <c r="AI214" s="56"/>
      <c r="AJ214" s="56"/>
      <c r="AK214" s="56"/>
      <c r="AL214" s="56"/>
      <c r="AM214" s="56"/>
      <c r="AN214" s="56"/>
      <c r="AO214" s="56"/>
      <c r="AP214" s="56"/>
      <c r="AQ214" s="57"/>
      <c r="AR214" s="183"/>
      <c r="AS214" s="108"/>
      <c r="AT214" s="108"/>
      <c r="AU214" s="108"/>
      <c r="AV214" s="108"/>
      <c r="AW214" s="108"/>
      <c r="AX214" s="108"/>
      <c r="AY214" s="108"/>
      <c r="AZ214" s="108"/>
      <c r="BA214" s="108"/>
      <c r="BB214" s="108"/>
      <c r="BC214" s="108"/>
      <c r="BD214" s="108"/>
      <c r="BE214" s="108"/>
      <c r="BF214" s="108"/>
      <c r="BG214" s="108"/>
      <c r="BH214" s="108"/>
      <c r="BI214" s="108"/>
      <c r="BJ214" s="108"/>
      <c r="BK214" s="108"/>
      <c r="BL214" s="108"/>
      <c r="BM214" s="108"/>
      <c r="BN214" s="108"/>
      <c r="BO214" s="108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197"/>
      <c r="CC214" s="197"/>
      <c r="CD214" s="197"/>
      <c r="CE214" s="197"/>
      <c r="CF214" s="197"/>
      <c r="CG214" s="197"/>
      <c r="CH214" s="197"/>
      <c r="CI214" s="197"/>
      <c r="CJ214" s="197"/>
      <c r="CK214" s="197"/>
      <c r="CL214" s="197"/>
      <c r="CM214" s="197"/>
      <c r="CN214" s="197"/>
      <c r="CO214" s="197"/>
      <c r="CP214" s="197"/>
      <c r="CQ214" s="197"/>
      <c r="CR214" s="197"/>
      <c r="CS214" s="197"/>
      <c r="CT214" s="197"/>
      <c r="CU214" s="197"/>
      <c r="CV214" s="197"/>
      <c r="CW214" s="197"/>
      <c r="CX214" s="197"/>
      <c r="CY214" s="197"/>
      <c r="CZ214" s="197"/>
      <c r="DA214" s="197"/>
      <c r="DB214" s="197"/>
      <c r="DC214" s="197"/>
      <c r="DD214" s="197"/>
      <c r="DE214" s="197"/>
      <c r="DF214" s="197"/>
      <c r="DG214" s="197"/>
      <c r="DH214" s="197"/>
      <c r="DI214" s="197"/>
      <c r="DJ214" s="197"/>
      <c r="DK214" s="197"/>
      <c r="DL214" s="197"/>
      <c r="DM214" s="197"/>
      <c r="DN214" s="197"/>
      <c r="DO214" s="197"/>
      <c r="DP214" s="197"/>
      <c r="DQ214" s="197"/>
      <c r="DR214" s="197"/>
      <c r="DS214" s="197"/>
      <c r="DT214" s="197"/>
      <c r="DU214" s="197"/>
      <c r="DV214" s="197"/>
      <c r="DW214" s="197"/>
      <c r="DX214" s="197"/>
      <c r="DY214" s="197"/>
      <c r="DZ214" s="197"/>
      <c r="EA214" s="197"/>
      <c r="EB214" s="197"/>
      <c r="EC214" s="197"/>
      <c r="ED214" s="197"/>
      <c r="EE214" s="197"/>
      <c r="EF214" s="197"/>
    </row>
    <row r="215" spans="1:136" s="24" customFormat="1" ht="15.75" hidden="1" customHeight="1">
      <c r="A215" s="590">
        <v>312</v>
      </c>
      <c r="B215" s="590"/>
      <c r="C215" s="590"/>
      <c r="D215" s="591" t="s">
        <v>2</v>
      </c>
      <c r="E215" s="591"/>
      <c r="F215" s="591"/>
      <c r="G215" s="592"/>
      <c r="H215" s="22">
        <f t="shared" si="961"/>
        <v>0</v>
      </c>
      <c r="I215" s="55"/>
      <c r="J215" s="289"/>
      <c r="K215" s="56"/>
      <c r="L215" s="56"/>
      <c r="M215" s="56"/>
      <c r="N215" s="56"/>
      <c r="O215" s="308"/>
      <c r="P215" s="213"/>
      <c r="Q215" s="213"/>
      <c r="R215" s="213"/>
      <c r="S215" s="213"/>
      <c r="T215" s="23">
        <f t="shared" si="964"/>
        <v>0</v>
      </c>
      <c r="U215" s="55"/>
      <c r="V215" s="289"/>
      <c r="W215" s="56"/>
      <c r="X215" s="56"/>
      <c r="Y215" s="56"/>
      <c r="Z215" s="56"/>
      <c r="AA215" s="56"/>
      <c r="AB215" s="56"/>
      <c r="AC215" s="56"/>
      <c r="AD215" s="56"/>
      <c r="AE215" s="57"/>
      <c r="AF215" s="479">
        <f t="shared" si="965"/>
        <v>0</v>
      </c>
      <c r="AG215" s="55"/>
      <c r="AH215" s="289"/>
      <c r="AI215" s="56"/>
      <c r="AJ215" s="56"/>
      <c r="AK215" s="56"/>
      <c r="AL215" s="56"/>
      <c r="AM215" s="56"/>
      <c r="AN215" s="56"/>
      <c r="AO215" s="56"/>
      <c r="AP215" s="56"/>
      <c r="AQ215" s="57"/>
      <c r="AR215" s="183"/>
      <c r="AS215" s="124"/>
      <c r="AT215" s="124"/>
      <c r="AU215" s="124"/>
      <c r="AV215" s="124"/>
      <c r="AW215" s="108"/>
      <c r="AX215" s="108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  <c r="BI215" s="108"/>
      <c r="BJ215" s="108"/>
      <c r="BK215" s="108"/>
      <c r="BL215" s="108"/>
      <c r="BM215" s="108"/>
      <c r="BN215" s="108"/>
      <c r="BO215" s="108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197"/>
      <c r="CC215" s="197"/>
      <c r="CD215" s="197"/>
      <c r="CE215" s="197"/>
      <c r="CF215" s="197"/>
      <c r="CG215" s="197"/>
      <c r="CH215" s="197"/>
      <c r="CI215" s="197"/>
      <c r="CJ215" s="197"/>
      <c r="CK215" s="197"/>
      <c r="CL215" s="197"/>
      <c r="CM215" s="197"/>
      <c r="CN215" s="197"/>
      <c r="CO215" s="197"/>
      <c r="CP215" s="197"/>
      <c r="CQ215" s="197"/>
      <c r="CR215" s="197"/>
      <c r="CS215" s="197"/>
      <c r="CT215" s="197"/>
      <c r="CU215" s="197"/>
      <c r="CV215" s="197"/>
      <c r="CW215" s="197"/>
      <c r="CX215" s="197"/>
      <c r="CY215" s="197"/>
      <c r="CZ215" s="197"/>
      <c r="DA215" s="197"/>
      <c r="DB215" s="197"/>
      <c r="DC215" s="197"/>
      <c r="DD215" s="197"/>
      <c r="DE215" s="197"/>
      <c r="DF215" s="197"/>
      <c r="DG215" s="197"/>
      <c r="DH215" s="197"/>
      <c r="DI215" s="197"/>
      <c r="DJ215" s="197"/>
      <c r="DK215" s="197"/>
      <c r="DL215" s="197"/>
      <c r="DM215" s="197"/>
      <c r="DN215" s="197"/>
      <c r="DO215" s="197"/>
      <c r="DP215" s="197"/>
      <c r="DQ215" s="197"/>
      <c r="DR215" s="197"/>
      <c r="DS215" s="197"/>
      <c r="DT215" s="197"/>
      <c r="DU215" s="197"/>
      <c r="DV215" s="197"/>
      <c r="DW215" s="197"/>
      <c r="DX215" s="197"/>
      <c r="DY215" s="197"/>
      <c r="DZ215" s="197"/>
      <c r="EA215" s="197"/>
      <c r="EB215" s="197"/>
      <c r="EC215" s="197"/>
      <c r="ED215" s="197"/>
      <c r="EE215" s="197"/>
      <c r="EF215" s="197"/>
    </row>
    <row r="216" spans="1:136" s="24" customFormat="1" ht="15.75" hidden="1" customHeight="1">
      <c r="A216" s="590">
        <v>313</v>
      </c>
      <c r="B216" s="590"/>
      <c r="C216" s="590"/>
      <c r="D216" s="591" t="s">
        <v>3</v>
      </c>
      <c r="E216" s="591"/>
      <c r="F216" s="591"/>
      <c r="G216" s="592"/>
      <c r="H216" s="22">
        <f t="shared" si="961"/>
        <v>0</v>
      </c>
      <c r="I216" s="55"/>
      <c r="J216" s="289"/>
      <c r="K216" s="56"/>
      <c r="L216" s="56"/>
      <c r="M216" s="56"/>
      <c r="N216" s="56"/>
      <c r="O216" s="308"/>
      <c r="P216" s="213"/>
      <c r="Q216" s="213"/>
      <c r="R216" s="213"/>
      <c r="S216" s="213"/>
      <c r="T216" s="23">
        <f t="shared" si="964"/>
        <v>0</v>
      </c>
      <c r="U216" s="55"/>
      <c r="V216" s="289"/>
      <c r="W216" s="56"/>
      <c r="X216" s="56"/>
      <c r="Y216" s="56"/>
      <c r="Z216" s="56"/>
      <c r="AA216" s="56"/>
      <c r="AB216" s="56"/>
      <c r="AC216" s="56"/>
      <c r="AD216" s="56"/>
      <c r="AE216" s="57"/>
      <c r="AF216" s="479">
        <f t="shared" si="965"/>
        <v>0</v>
      </c>
      <c r="AG216" s="55"/>
      <c r="AH216" s="289"/>
      <c r="AI216" s="56"/>
      <c r="AJ216" s="56"/>
      <c r="AK216" s="56"/>
      <c r="AL216" s="56"/>
      <c r="AM216" s="56"/>
      <c r="AN216" s="56"/>
      <c r="AO216" s="56"/>
      <c r="AP216" s="56"/>
      <c r="AQ216" s="57"/>
      <c r="AR216" s="183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197"/>
      <c r="CC216" s="197"/>
      <c r="CD216" s="197"/>
      <c r="CE216" s="197"/>
      <c r="CF216" s="197"/>
      <c r="CG216" s="197"/>
      <c r="CH216" s="197"/>
      <c r="CI216" s="197"/>
      <c r="CJ216" s="197"/>
      <c r="CK216" s="197"/>
      <c r="CL216" s="197"/>
      <c r="CM216" s="197"/>
      <c r="CN216" s="197"/>
      <c r="CO216" s="197"/>
      <c r="CP216" s="197"/>
      <c r="CQ216" s="197"/>
      <c r="CR216" s="197"/>
      <c r="CS216" s="197"/>
      <c r="CT216" s="197"/>
      <c r="CU216" s="197"/>
      <c r="CV216" s="197"/>
      <c r="CW216" s="197"/>
      <c r="CX216" s="197"/>
      <c r="CY216" s="197"/>
      <c r="CZ216" s="197"/>
      <c r="DA216" s="197"/>
      <c r="DB216" s="197"/>
      <c r="DC216" s="197"/>
      <c r="DD216" s="197"/>
      <c r="DE216" s="197"/>
      <c r="DF216" s="197"/>
      <c r="DG216" s="197"/>
      <c r="DH216" s="197"/>
      <c r="DI216" s="197"/>
      <c r="DJ216" s="197"/>
      <c r="DK216" s="197"/>
      <c r="DL216" s="197"/>
      <c r="DM216" s="197"/>
      <c r="DN216" s="197"/>
      <c r="DO216" s="197"/>
      <c r="DP216" s="197"/>
      <c r="DQ216" s="197"/>
      <c r="DR216" s="197"/>
      <c r="DS216" s="197"/>
      <c r="DT216" s="197"/>
      <c r="DU216" s="197"/>
      <c r="DV216" s="197"/>
      <c r="DW216" s="197"/>
      <c r="DX216" s="197"/>
      <c r="DY216" s="197"/>
      <c r="DZ216" s="197"/>
      <c r="EA216" s="197"/>
      <c r="EB216" s="197"/>
      <c r="EC216" s="197"/>
      <c r="ED216" s="197"/>
      <c r="EE216" s="197"/>
      <c r="EF216" s="197"/>
    </row>
    <row r="217" spans="1:136" s="21" customFormat="1" ht="15.75" hidden="1" customHeight="1">
      <c r="A217" s="629">
        <v>32</v>
      </c>
      <c r="B217" s="629"/>
      <c r="C217" s="35"/>
      <c r="D217" s="627" t="s">
        <v>4</v>
      </c>
      <c r="E217" s="627"/>
      <c r="F217" s="627"/>
      <c r="G217" s="606"/>
      <c r="H217" s="19">
        <f t="shared" si="961"/>
        <v>0</v>
      </c>
      <c r="I217" s="52">
        <f>SUM(I218:I221)</f>
        <v>0</v>
      </c>
      <c r="J217" s="288">
        <f>SUM(J218:J221)</f>
        <v>0</v>
      </c>
      <c r="K217" s="53">
        <f t="shared" ref="K217:N217" si="976">SUM(K218:K221)</f>
        <v>0</v>
      </c>
      <c r="L217" s="53">
        <f t="shared" si="976"/>
        <v>0</v>
      </c>
      <c r="M217" s="53">
        <f t="shared" si="976"/>
        <v>0</v>
      </c>
      <c r="N217" s="53">
        <f t="shared" si="976"/>
        <v>0</v>
      </c>
      <c r="O217" s="307">
        <f t="shared" ref="O217" si="977">SUM(O218:O221)</f>
        <v>0</v>
      </c>
      <c r="P217" s="213"/>
      <c r="Q217" s="213"/>
      <c r="R217" s="213"/>
      <c r="S217" s="213"/>
      <c r="T217" s="19">
        <f t="shared" si="964"/>
        <v>0</v>
      </c>
      <c r="U217" s="52"/>
      <c r="V217" s="288"/>
      <c r="W217" s="53"/>
      <c r="X217" s="53"/>
      <c r="Y217" s="53"/>
      <c r="Z217" s="53"/>
      <c r="AA217" s="53"/>
      <c r="AB217" s="53"/>
      <c r="AC217" s="53"/>
      <c r="AD217" s="53"/>
      <c r="AE217" s="54"/>
      <c r="AF217" s="478">
        <f t="shared" si="965"/>
        <v>0</v>
      </c>
      <c r="AG217" s="52"/>
      <c r="AH217" s="288"/>
      <c r="AI217" s="53">
        <f t="shared" ref="AI217:AQ217" si="978">SUM(AI218:AI221)</f>
        <v>0</v>
      </c>
      <c r="AJ217" s="53">
        <f t="shared" si="978"/>
        <v>0</v>
      </c>
      <c r="AK217" s="53">
        <f t="shared" si="978"/>
        <v>0</v>
      </c>
      <c r="AL217" s="53">
        <f t="shared" si="978"/>
        <v>0</v>
      </c>
      <c r="AM217" s="53">
        <f t="shared" ref="AM217" si="979">SUM(AM218:AM221)</f>
        <v>0</v>
      </c>
      <c r="AN217" s="53">
        <f t="shared" si="978"/>
        <v>0</v>
      </c>
      <c r="AO217" s="53">
        <f t="shared" si="978"/>
        <v>0</v>
      </c>
      <c r="AP217" s="53">
        <f t="shared" si="978"/>
        <v>0</v>
      </c>
      <c r="AQ217" s="54">
        <f t="shared" si="978"/>
        <v>0</v>
      </c>
      <c r="AR217" s="183"/>
      <c r="AS217" s="108"/>
      <c r="AT217" s="108"/>
      <c r="AU217" s="108"/>
      <c r="AV217" s="108"/>
      <c r="AW217" s="124"/>
      <c r="AX217" s="124"/>
      <c r="AY217" s="124"/>
      <c r="AZ217" s="124"/>
      <c r="BA217" s="124"/>
      <c r="BB217" s="124"/>
      <c r="BC217" s="124"/>
      <c r="BD217" s="124"/>
      <c r="BE217" s="124"/>
      <c r="BF217" s="124"/>
      <c r="BG217" s="124"/>
      <c r="BH217" s="124"/>
      <c r="BI217" s="124"/>
      <c r="BJ217" s="124"/>
      <c r="BK217" s="124"/>
      <c r="BL217" s="124"/>
      <c r="BM217" s="124"/>
      <c r="BN217" s="124"/>
      <c r="BO217" s="124"/>
      <c r="BP217" s="201"/>
      <c r="BQ217" s="201"/>
      <c r="BR217" s="201"/>
      <c r="BS217" s="201"/>
      <c r="BT217" s="201"/>
      <c r="BU217" s="201"/>
      <c r="BV217" s="201"/>
      <c r="BW217" s="201"/>
      <c r="BX217" s="201"/>
      <c r="BY217" s="201"/>
      <c r="BZ217" s="201"/>
      <c r="CA217" s="201"/>
      <c r="CB217" s="201"/>
      <c r="CC217" s="201"/>
      <c r="CD217" s="201"/>
      <c r="CE217" s="201"/>
      <c r="CF217" s="201"/>
      <c r="CG217" s="201"/>
      <c r="CH217" s="201"/>
      <c r="CI217" s="201"/>
      <c r="CJ217" s="201"/>
      <c r="CK217" s="201"/>
      <c r="CL217" s="201"/>
      <c r="CM217" s="201"/>
      <c r="CN217" s="201"/>
      <c r="CO217" s="201"/>
      <c r="CP217" s="201"/>
      <c r="CQ217" s="201"/>
      <c r="CR217" s="201"/>
      <c r="CS217" s="201"/>
      <c r="CT217" s="201"/>
      <c r="CU217" s="201"/>
      <c r="CV217" s="201"/>
      <c r="CW217" s="201"/>
      <c r="CX217" s="201"/>
      <c r="CY217" s="201"/>
      <c r="CZ217" s="201"/>
      <c r="DA217" s="201"/>
      <c r="DB217" s="201"/>
      <c r="DC217" s="201"/>
      <c r="DD217" s="201"/>
      <c r="DE217" s="201"/>
      <c r="DF217" s="201"/>
      <c r="DG217" s="201"/>
      <c r="DH217" s="201"/>
      <c r="DI217" s="201"/>
      <c r="DJ217" s="201"/>
      <c r="DK217" s="201"/>
      <c r="DL217" s="201"/>
      <c r="DM217" s="201"/>
      <c r="DN217" s="201"/>
      <c r="DO217" s="201"/>
      <c r="DP217" s="201"/>
      <c r="DQ217" s="201"/>
      <c r="DR217" s="201"/>
      <c r="DS217" s="201"/>
      <c r="DT217" s="201"/>
      <c r="DU217" s="201"/>
      <c r="DV217" s="201"/>
      <c r="DW217" s="201"/>
      <c r="DX217" s="201"/>
      <c r="DY217" s="201"/>
      <c r="DZ217" s="201"/>
      <c r="EA217" s="201"/>
      <c r="EB217" s="201"/>
      <c r="EC217" s="201"/>
      <c r="ED217" s="201"/>
      <c r="EE217" s="201"/>
      <c r="EF217" s="201"/>
    </row>
    <row r="218" spans="1:136" s="24" customFormat="1" ht="15.75" hidden="1" customHeight="1">
      <c r="A218" s="590">
        <v>321</v>
      </c>
      <c r="B218" s="590"/>
      <c r="C218" s="590"/>
      <c r="D218" s="591" t="s">
        <v>5</v>
      </c>
      <c r="E218" s="591"/>
      <c r="F218" s="591"/>
      <c r="G218" s="592"/>
      <c r="H218" s="22">
        <f t="shared" si="961"/>
        <v>0</v>
      </c>
      <c r="I218" s="55"/>
      <c r="J218" s="289"/>
      <c r="K218" s="56"/>
      <c r="L218" s="56"/>
      <c r="M218" s="56"/>
      <c r="N218" s="56"/>
      <c r="O218" s="308"/>
      <c r="P218" s="213"/>
      <c r="Q218" s="213"/>
      <c r="R218" s="213"/>
      <c r="S218" s="213"/>
      <c r="T218" s="23">
        <f t="shared" si="964"/>
        <v>0</v>
      </c>
      <c r="U218" s="55"/>
      <c r="V218" s="289"/>
      <c r="W218" s="56"/>
      <c r="X218" s="56"/>
      <c r="Y218" s="56"/>
      <c r="Z218" s="56"/>
      <c r="AA218" s="56"/>
      <c r="AB218" s="56"/>
      <c r="AC218" s="56"/>
      <c r="AD218" s="56"/>
      <c r="AE218" s="57"/>
      <c r="AF218" s="479">
        <f t="shared" si="965"/>
        <v>0</v>
      </c>
      <c r="AG218" s="55"/>
      <c r="AH218" s="289"/>
      <c r="AI218" s="56"/>
      <c r="AJ218" s="56"/>
      <c r="AK218" s="56"/>
      <c r="AL218" s="56"/>
      <c r="AM218" s="56"/>
      <c r="AN218" s="56"/>
      <c r="AO218" s="56"/>
      <c r="AP218" s="56"/>
      <c r="AQ218" s="57"/>
      <c r="AR218" s="183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197"/>
      <c r="CC218" s="197"/>
      <c r="CD218" s="197"/>
      <c r="CE218" s="197"/>
      <c r="CF218" s="197"/>
      <c r="CG218" s="197"/>
      <c r="CH218" s="197"/>
      <c r="CI218" s="197"/>
      <c r="CJ218" s="197"/>
      <c r="CK218" s="197"/>
      <c r="CL218" s="197"/>
      <c r="CM218" s="197"/>
      <c r="CN218" s="197"/>
      <c r="CO218" s="197"/>
      <c r="CP218" s="197"/>
      <c r="CQ218" s="197"/>
      <c r="CR218" s="197"/>
      <c r="CS218" s="197"/>
      <c r="CT218" s="197"/>
      <c r="CU218" s="197"/>
      <c r="CV218" s="197"/>
      <c r="CW218" s="197"/>
      <c r="CX218" s="197"/>
      <c r="CY218" s="197"/>
      <c r="CZ218" s="197"/>
      <c r="DA218" s="197"/>
      <c r="DB218" s="197"/>
      <c r="DC218" s="197"/>
      <c r="DD218" s="197"/>
      <c r="DE218" s="197"/>
      <c r="DF218" s="197"/>
      <c r="DG218" s="197"/>
      <c r="DH218" s="197"/>
      <c r="DI218" s="197"/>
      <c r="DJ218" s="197"/>
      <c r="DK218" s="197"/>
      <c r="DL218" s="197"/>
      <c r="DM218" s="197"/>
      <c r="DN218" s="197"/>
      <c r="DO218" s="197"/>
      <c r="DP218" s="197"/>
      <c r="DQ218" s="197"/>
      <c r="DR218" s="197"/>
      <c r="DS218" s="197"/>
      <c r="DT218" s="197"/>
      <c r="DU218" s="197"/>
      <c r="DV218" s="197"/>
      <c r="DW218" s="197"/>
      <c r="DX218" s="197"/>
      <c r="DY218" s="197"/>
      <c r="DZ218" s="197"/>
      <c r="EA218" s="197"/>
      <c r="EB218" s="197"/>
      <c r="EC218" s="197"/>
      <c r="ED218" s="197"/>
      <c r="EE218" s="197"/>
      <c r="EF218" s="197"/>
    </row>
    <row r="219" spans="1:136" s="24" customFormat="1" ht="15.75" hidden="1" customHeight="1">
      <c r="A219" s="590">
        <v>322</v>
      </c>
      <c r="B219" s="590"/>
      <c r="C219" s="590"/>
      <c r="D219" s="591" t="s">
        <v>6</v>
      </c>
      <c r="E219" s="591"/>
      <c r="F219" s="591"/>
      <c r="G219" s="592"/>
      <c r="H219" s="22">
        <f t="shared" si="961"/>
        <v>0</v>
      </c>
      <c r="I219" s="55"/>
      <c r="J219" s="289"/>
      <c r="K219" s="56"/>
      <c r="L219" s="56"/>
      <c r="M219" s="56"/>
      <c r="N219" s="56"/>
      <c r="O219" s="308"/>
      <c r="P219" s="213"/>
      <c r="Q219" s="213"/>
      <c r="R219" s="213"/>
      <c r="S219" s="213"/>
      <c r="T219" s="23">
        <f t="shared" si="964"/>
        <v>0</v>
      </c>
      <c r="U219" s="55"/>
      <c r="V219" s="289"/>
      <c r="W219" s="56"/>
      <c r="X219" s="56"/>
      <c r="Y219" s="56"/>
      <c r="Z219" s="56"/>
      <c r="AA219" s="56"/>
      <c r="AB219" s="56"/>
      <c r="AC219" s="56"/>
      <c r="AD219" s="56"/>
      <c r="AE219" s="57"/>
      <c r="AF219" s="479">
        <f t="shared" si="965"/>
        <v>0</v>
      </c>
      <c r="AG219" s="55"/>
      <c r="AH219" s="289"/>
      <c r="AI219" s="56"/>
      <c r="AJ219" s="56"/>
      <c r="AK219" s="56"/>
      <c r="AL219" s="56"/>
      <c r="AM219" s="56"/>
      <c r="AN219" s="56"/>
      <c r="AO219" s="56"/>
      <c r="AP219" s="56"/>
      <c r="AQ219" s="57"/>
      <c r="AR219" s="183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197"/>
      <c r="CC219" s="197"/>
      <c r="CD219" s="197"/>
      <c r="CE219" s="197"/>
      <c r="CF219" s="197"/>
      <c r="CG219" s="197"/>
      <c r="CH219" s="197"/>
      <c r="CI219" s="197"/>
      <c r="CJ219" s="197"/>
      <c r="CK219" s="197"/>
      <c r="CL219" s="197"/>
      <c r="CM219" s="197"/>
      <c r="CN219" s="197"/>
      <c r="CO219" s="197"/>
      <c r="CP219" s="197"/>
      <c r="CQ219" s="197"/>
      <c r="CR219" s="197"/>
      <c r="CS219" s="197"/>
      <c r="CT219" s="197"/>
      <c r="CU219" s="197"/>
      <c r="CV219" s="197"/>
      <c r="CW219" s="197"/>
      <c r="CX219" s="197"/>
      <c r="CY219" s="197"/>
      <c r="CZ219" s="197"/>
      <c r="DA219" s="197"/>
      <c r="DB219" s="197"/>
      <c r="DC219" s="197"/>
      <c r="DD219" s="197"/>
      <c r="DE219" s="197"/>
      <c r="DF219" s="197"/>
      <c r="DG219" s="197"/>
      <c r="DH219" s="197"/>
      <c r="DI219" s="197"/>
      <c r="DJ219" s="197"/>
      <c r="DK219" s="197"/>
      <c r="DL219" s="197"/>
      <c r="DM219" s="197"/>
      <c r="DN219" s="197"/>
      <c r="DO219" s="197"/>
      <c r="DP219" s="197"/>
      <c r="DQ219" s="197"/>
      <c r="DR219" s="197"/>
      <c r="DS219" s="197"/>
      <c r="DT219" s="197"/>
      <c r="DU219" s="197"/>
      <c r="DV219" s="197"/>
      <c r="DW219" s="197"/>
      <c r="DX219" s="197"/>
      <c r="DY219" s="197"/>
      <c r="DZ219" s="197"/>
      <c r="EA219" s="197"/>
      <c r="EB219" s="197"/>
      <c r="EC219" s="197"/>
      <c r="ED219" s="197"/>
      <c r="EE219" s="197"/>
      <c r="EF219" s="197"/>
    </row>
    <row r="220" spans="1:136" s="24" customFormat="1" ht="15.75" hidden="1" customHeight="1">
      <c r="A220" s="590">
        <v>323</v>
      </c>
      <c r="B220" s="590"/>
      <c r="C220" s="590"/>
      <c r="D220" s="591" t="s">
        <v>7</v>
      </c>
      <c r="E220" s="591"/>
      <c r="F220" s="591"/>
      <c r="G220" s="592"/>
      <c r="H220" s="22">
        <f t="shared" si="961"/>
        <v>0</v>
      </c>
      <c r="I220" s="55"/>
      <c r="J220" s="289"/>
      <c r="K220" s="56"/>
      <c r="L220" s="56"/>
      <c r="M220" s="56"/>
      <c r="N220" s="56"/>
      <c r="O220" s="308"/>
      <c r="P220" s="213"/>
      <c r="Q220" s="213"/>
      <c r="R220" s="213"/>
      <c r="S220" s="213"/>
      <c r="T220" s="23">
        <f t="shared" si="964"/>
        <v>0</v>
      </c>
      <c r="U220" s="55"/>
      <c r="V220" s="289"/>
      <c r="W220" s="56"/>
      <c r="X220" s="56"/>
      <c r="Y220" s="56"/>
      <c r="Z220" s="56"/>
      <c r="AA220" s="56"/>
      <c r="AB220" s="56"/>
      <c r="AC220" s="56"/>
      <c r="AD220" s="56"/>
      <c r="AE220" s="57"/>
      <c r="AF220" s="479">
        <f t="shared" si="965"/>
        <v>0</v>
      </c>
      <c r="AG220" s="55"/>
      <c r="AH220" s="289"/>
      <c r="AI220" s="56"/>
      <c r="AJ220" s="56"/>
      <c r="AK220" s="56"/>
      <c r="AL220" s="56"/>
      <c r="AM220" s="56"/>
      <c r="AN220" s="56"/>
      <c r="AO220" s="56"/>
      <c r="AP220" s="56"/>
      <c r="AQ220" s="57"/>
      <c r="AR220" s="183"/>
      <c r="AS220" s="124"/>
      <c r="AT220" s="124"/>
      <c r="AU220" s="124"/>
      <c r="AV220" s="124"/>
      <c r="AW220" s="108"/>
      <c r="AX220" s="108"/>
      <c r="AY220" s="108"/>
      <c r="AZ220" s="108"/>
      <c r="BA220" s="108"/>
      <c r="BB220" s="108"/>
      <c r="BC220" s="108"/>
      <c r="BD220" s="108"/>
      <c r="BE220" s="108"/>
      <c r="BF220" s="108"/>
      <c r="BG220" s="108"/>
      <c r="BH220" s="108"/>
      <c r="BI220" s="108"/>
      <c r="BJ220" s="108"/>
      <c r="BK220" s="108"/>
      <c r="BL220" s="108"/>
      <c r="BM220" s="108"/>
      <c r="BN220" s="108"/>
      <c r="BO220" s="108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197"/>
      <c r="CC220" s="197"/>
      <c r="CD220" s="197"/>
      <c r="CE220" s="197"/>
      <c r="CF220" s="197"/>
      <c r="CG220" s="197"/>
      <c r="CH220" s="197"/>
      <c r="CI220" s="197"/>
      <c r="CJ220" s="197"/>
      <c r="CK220" s="197"/>
      <c r="CL220" s="197"/>
      <c r="CM220" s="197"/>
      <c r="CN220" s="197"/>
      <c r="CO220" s="197"/>
      <c r="CP220" s="197"/>
      <c r="CQ220" s="197"/>
      <c r="CR220" s="197"/>
      <c r="CS220" s="197"/>
      <c r="CT220" s="197"/>
      <c r="CU220" s="197"/>
      <c r="CV220" s="197"/>
      <c r="CW220" s="197"/>
      <c r="CX220" s="197"/>
      <c r="CY220" s="197"/>
      <c r="CZ220" s="197"/>
      <c r="DA220" s="197"/>
      <c r="DB220" s="197"/>
      <c r="DC220" s="197"/>
      <c r="DD220" s="197"/>
      <c r="DE220" s="197"/>
      <c r="DF220" s="197"/>
      <c r="DG220" s="197"/>
      <c r="DH220" s="197"/>
      <c r="DI220" s="197"/>
      <c r="DJ220" s="197"/>
      <c r="DK220" s="197"/>
      <c r="DL220" s="197"/>
      <c r="DM220" s="197"/>
      <c r="DN220" s="197"/>
      <c r="DO220" s="197"/>
      <c r="DP220" s="197"/>
      <c r="DQ220" s="197"/>
      <c r="DR220" s="197"/>
      <c r="DS220" s="197"/>
      <c r="DT220" s="197"/>
      <c r="DU220" s="197"/>
      <c r="DV220" s="197"/>
      <c r="DW220" s="197"/>
      <c r="DX220" s="197"/>
      <c r="DY220" s="197"/>
      <c r="DZ220" s="197"/>
      <c r="EA220" s="197"/>
      <c r="EB220" s="197"/>
      <c r="EC220" s="197"/>
      <c r="ED220" s="197"/>
      <c r="EE220" s="197"/>
      <c r="EF220" s="197"/>
    </row>
    <row r="221" spans="1:136" s="24" customFormat="1" ht="15.75" hidden="1" customHeight="1">
      <c r="A221" s="590">
        <v>329</v>
      </c>
      <c r="B221" s="590"/>
      <c r="C221" s="590"/>
      <c r="D221" s="591" t="s">
        <v>8</v>
      </c>
      <c r="E221" s="591"/>
      <c r="F221" s="591"/>
      <c r="G221" s="592"/>
      <c r="H221" s="22">
        <f t="shared" si="961"/>
        <v>0</v>
      </c>
      <c r="I221" s="55"/>
      <c r="J221" s="289"/>
      <c r="K221" s="56"/>
      <c r="L221" s="56"/>
      <c r="M221" s="56"/>
      <c r="N221" s="56"/>
      <c r="O221" s="308"/>
      <c r="P221" s="213"/>
      <c r="Q221" s="213"/>
      <c r="R221" s="213"/>
      <c r="S221" s="213"/>
      <c r="T221" s="23">
        <f t="shared" si="964"/>
        <v>0</v>
      </c>
      <c r="U221" s="55"/>
      <c r="V221" s="289"/>
      <c r="W221" s="56"/>
      <c r="X221" s="56"/>
      <c r="Y221" s="56"/>
      <c r="Z221" s="56"/>
      <c r="AA221" s="56"/>
      <c r="AB221" s="56"/>
      <c r="AC221" s="56"/>
      <c r="AD221" s="56"/>
      <c r="AE221" s="57"/>
      <c r="AF221" s="479">
        <f t="shared" si="965"/>
        <v>0</v>
      </c>
      <c r="AG221" s="55"/>
      <c r="AH221" s="289"/>
      <c r="AI221" s="56"/>
      <c r="AJ221" s="56"/>
      <c r="AK221" s="56"/>
      <c r="AL221" s="56"/>
      <c r="AM221" s="56"/>
      <c r="AN221" s="56"/>
      <c r="AO221" s="56"/>
      <c r="AP221" s="56"/>
      <c r="AQ221" s="57"/>
      <c r="AR221" s="183"/>
      <c r="AS221" s="108"/>
      <c r="AT221" s="108"/>
      <c r="AU221" s="108"/>
      <c r="AV221" s="108"/>
      <c r="AW221" s="108"/>
      <c r="AX221" s="108"/>
      <c r="AY221" s="108"/>
      <c r="AZ221" s="108"/>
      <c r="BA221" s="108"/>
      <c r="BB221" s="108"/>
      <c r="BC221" s="108"/>
      <c r="BD221" s="108"/>
      <c r="BE221" s="108"/>
      <c r="BF221" s="108"/>
      <c r="BG221" s="108"/>
      <c r="BH221" s="108"/>
      <c r="BI221" s="108"/>
      <c r="BJ221" s="108"/>
      <c r="BK221" s="108"/>
      <c r="BL221" s="108"/>
      <c r="BM221" s="108"/>
      <c r="BN221" s="108"/>
      <c r="BO221" s="108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197"/>
      <c r="CC221" s="197"/>
      <c r="CD221" s="197"/>
      <c r="CE221" s="197"/>
      <c r="CF221" s="197"/>
      <c r="CG221" s="197"/>
      <c r="CH221" s="197"/>
      <c r="CI221" s="197"/>
      <c r="CJ221" s="197"/>
      <c r="CK221" s="197"/>
      <c r="CL221" s="197"/>
      <c r="CM221" s="197"/>
      <c r="CN221" s="197"/>
      <c r="CO221" s="197"/>
      <c r="CP221" s="197"/>
      <c r="CQ221" s="197"/>
      <c r="CR221" s="197"/>
      <c r="CS221" s="197"/>
      <c r="CT221" s="197"/>
      <c r="CU221" s="197"/>
      <c r="CV221" s="197"/>
      <c r="CW221" s="197"/>
      <c r="CX221" s="197"/>
      <c r="CY221" s="197"/>
      <c r="CZ221" s="197"/>
      <c r="DA221" s="197"/>
      <c r="DB221" s="197"/>
      <c r="DC221" s="197"/>
      <c r="DD221" s="197"/>
      <c r="DE221" s="197"/>
      <c r="DF221" s="197"/>
      <c r="DG221" s="197"/>
      <c r="DH221" s="197"/>
      <c r="DI221" s="197"/>
      <c r="DJ221" s="197"/>
      <c r="DK221" s="197"/>
      <c r="DL221" s="197"/>
      <c r="DM221" s="197"/>
      <c r="DN221" s="197"/>
      <c r="DO221" s="197"/>
      <c r="DP221" s="197"/>
      <c r="DQ221" s="197"/>
      <c r="DR221" s="197"/>
      <c r="DS221" s="197"/>
      <c r="DT221" s="197"/>
      <c r="DU221" s="197"/>
      <c r="DV221" s="197"/>
      <c r="DW221" s="197"/>
      <c r="DX221" s="197"/>
      <c r="DY221" s="197"/>
      <c r="DZ221" s="197"/>
      <c r="EA221" s="197"/>
      <c r="EB221" s="197"/>
      <c r="EC221" s="197"/>
      <c r="ED221" s="197"/>
      <c r="EE221" s="197"/>
      <c r="EF221" s="197"/>
    </row>
    <row r="222" spans="1:136" s="21" customFormat="1" ht="15.75" hidden="1" customHeight="1">
      <c r="A222" s="629">
        <v>34</v>
      </c>
      <c r="B222" s="629"/>
      <c r="C222" s="35"/>
      <c r="D222" s="627" t="s">
        <v>9</v>
      </c>
      <c r="E222" s="627"/>
      <c r="F222" s="627"/>
      <c r="G222" s="606"/>
      <c r="H222" s="19">
        <f t="shared" si="961"/>
        <v>0</v>
      </c>
      <c r="I222" s="52">
        <f>I223</f>
        <v>0</v>
      </c>
      <c r="J222" s="288">
        <f>J223</f>
        <v>0</v>
      </c>
      <c r="K222" s="53">
        <f t="shared" ref="K222:AQ222" si="980">K223</f>
        <v>0</v>
      </c>
      <c r="L222" s="53">
        <f t="shared" si="980"/>
        <v>0</v>
      </c>
      <c r="M222" s="53">
        <f t="shared" si="980"/>
        <v>0</v>
      </c>
      <c r="N222" s="53">
        <f t="shared" si="980"/>
        <v>0</v>
      </c>
      <c r="O222" s="307">
        <f t="shared" si="980"/>
        <v>0</v>
      </c>
      <c r="P222" s="213"/>
      <c r="Q222" s="213"/>
      <c r="R222" s="213"/>
      <c r="S222" s="213"/>
      <c r="T222" s="19">
        <f t="shared" si="964"/>
        <v>0</v>
      </c>
      <c r="U222" s="52"/>
      <c r="V222" s="288"/>
      <c r="W222" s="53"/>
      <c r="X222" s="53"/>
      <c r="Y222" s="53"/>
      <c r="Z222" s="53"/>
      <c r="AA222" s="53"/>
      <c r="AB222" s="53"/>
      <c r="AC222" s="53"/>
      <c r="AD222" s="53"/>
      <c r="AE222" s="54"/>
      <c r="AF222" s="478">
        <f t="shared" si="965"/>
        <v>0</v>
      </c>
      <c r="AG222" s="52"/>
      <c r="AH222" s="288"/>
      <c r="AI222" s="53">
        <f t="shared" si="980"/>
        <v>0</v>
      </c>
      <c r="AJ222" s="53">
        <f t="shared" si="980"/>
        <v>0</v>
      </c>
      <c r="AK222" s="53">
        <f t="shared" si="980"/>
        <v>0</v>
      </c>
      <c r="AL222" s="53">
        <f t="shared" si="980"/>
        <v>0</v>
      </c>
      <c r="AM222" s="53">
        <f t="shared" si="980"/>
        <v>0</v>
      </c>
      <c r="AN222" s="53">
        <f t="shared" si="980"/>
        <v>0</v>
      </c>
      <c r="AO222" s="53">
        <f t="shared" si="980"/>
        <v>0</v>
      </c>
      <c r="AP222" s="53">
        <f t="shared" si="980"/>
        <v>0</v>
      </c>
      <c r="AQ222" s="54">
        <f t="shared" si="980"/>
        <v>0</v>
      </c>
      <c r="AR222" s="183"/>
      <c r="AS222" s="196"/>
      <c r="AT222" s="196"/>
      <c r="AU222" s="438"/>
      <c r="AV222" s="438"/>
      <c r="AW222" s="124"/>
      <c r="AX222" s="124"/>
      <c r="AY222" s="124"/>
      <c r="AZ222" s="124"/>
      <c r="BA222" s="124"/>
      <c r="BB222" s="124"/>
      <c r="BC222" s="124"/>
      <c r="BD222" s="124"/>
      <c r="BE222" s="124"/>
      <c r="BF222" s="124"/>
      <c r="BG222" s="124"/>
      <c r="BH222" s="124"/>
      <c r="BI222" s="124"/>
      <c r="BJ222" s="124"/>
      <c r="BK222" s="124"/>
      <c r="BL222" s="124"/>
      <c r="BM222" s="124"/>
      <c r="BN222" s="124"/>
      <c r="BO222" s="124"/>
      <c r="BP222" s="201"/>
      <c r="BQ222" s="201"/>
      <c r="BR222" s="201"/>
      <c r="BS222" s="201"/>
      <c r="BT222" s="201"/>
      <c r="BU222" s="201"/>
      <c r="BV222" s="201"/>
      <c r="BW222" s="201"/>
      <c r="BX222" s="201"/>
      <c r="BY222" s="201"/>
      <c r="BZ222" s="201"/>
      <c r="CA222" s="201"/>
      <c r="CB222" s="201"/>
      <c r="CC222" s="201"/>
      <c r="CD222" s="201"/>
      <c r="CE222" s="201"/>
      <c r="CF222" s="201"/>
      <c r="CG222" s="201"/>
      <c r="CH222" s="201"/>
      <c r="CI222" s="201"/>
      <c r="CJ222" s="201"/>
      <c r="CK222" s="201"/>
      <c r="CL222" s="201"/>
      <c r="CM222" s="201"/>
      <c r="CN222" s="201"/>
      <c r="CO222" s="201"/>
      <c r="CP222" s="201"/>
      <c r="CQ222" s="201"/>
      <c r="CR222" s="201"/>
      <c r="CS222" s="201"/>
      <c r="CT222" s="201"/>
      <c r="CU222" s="201"/>
      <c r="CV222" s="201"/>
      <c r="CW222" s="201"/>
      <c r="CX222" s="201"/>
      <c r="CY222" s="201"/>
      <c r="CZ222" s="201"/>
      <c r="DA222" s="201"/>
      <c r="DB222" s="201"/>
      <c r="DC222" s="201"/>
      <c r="DD222" s="201"/>
      <c r="DE222" s="201"/>
      <c r="DF222" s="201"/>
      <c r="DG222" s="201"/>
      <c r="DH222" s="201"/>
      <c r="DI222" s="201"/>
      <c r="DJ222" s="201"/>
      <c r="DK222" s="201"/>
      <c r="DL222" s="201"/>
      <c r="DM222" s="201"/>
      <c r="DN222" s="201"/>
      <c r="DO222" s="201"/>
      <c r="DP222" s="201"/>
      <c r="DQ222" s="201"/>
      <c r="DR222" s="201"/>
      <c r="DS222" s="201"/>
      <c r="DT222" s="201"/>
      <c r="DU222" s="201"/>
      <c r="DV222" s="201"/>
      <c r="DW222" s="201"/>
      <c r="DX222" s="201"/>
      <c r="DY222" s="201"/>
      <c r="DZ222" s="201"/>
      <c r="EA222" s="201"/>
      <c r="EB222" s="201"/>
      <c r="EC222" s="201"/>
      <c r="ED222" s="201"/>
      <c r="EE222" s="201"/>
      <c r="EF222" s="201"/>
    </row>
    <row r="223" spans="1:136" s="24" customFormat="1" ht="15.75" hidden="1" customHeight="1">
      <c r="A223" s="590">
        <v>343</v>
      </c>
      <c r="B223" s="590"/>
      <c r="C223" s="590"/>
      <c r="D223" s="591" t="s">
        <v>10</v>
      </c>
      <c r="E223" s="591"/>
      <c r="F223" s="591"/>
      <c r="G223" s="592"/>
      <c r="H223" s="22">
        <f t="shared" si="961"/>
        <v>0</v>
      </c>
      <c r="I223" s="55"/>
      <c r="J223" s="289"/>
      <c r="K223" s="56"/>
      <c r="L223" s="56"/>
      <c r="M223" s="56"/>
      <c r="N223" s="56"/>
      <c r="O223" s="308"/>
      <c r="P223" s="213"/>
      <c r="Q223" s="213"/>
      <c r="R223" s="213"/>
      <c r="S223" s="213"/>
      <c r="T223" s="23">
        <f t="shared" si="964"/>
        <v>0</v>
      </c>
      <c r="U223" s="55"/>
      <c r="V223" s="289"/>
      <c r="W223" s="56"/>
      <c r="X223" s="56"/>
      <c r="Y223" s="56"/>
      <c r="Z223" s="56"/>
      <c r="AA223" s="56"/>
      <c r="AB223" s="56"/>
      <c r="AC223" s="56"/>
      <c r="AD223" s="56"/>
      <c r="AE223" s="57"/>
      <c r="AF223" s="479">
        <f t="shared" si="965"/>
        <v>0</v>
      </c>
      <c r="AG223" s="55"/>
      <c r="AH223" s="289"/>
      <c r="AI223" s="56"/>
      <c r="AJ223" s="56"/>
      <c r="AK223" s="56"/>
      <c r="AL223" s="56"/>
      <c r="AM223" s="56"/>
      <c r="AN223" s="56"/>
      <c r="AO223" s="56"/>
      <c r="AP223" s="56"/>
      <c r="AQ223" s="57"/>
      <c r="AR223" s="183"/>
      <c r="AS223" s="124"/>
      <c r="AT223" s="124"/>
      <c r="AU223" s="124"/>
      <c r="AV223" s="124"/>
      <c r="AW223" s="108"/>
      <c r="AX223" s="108"/>
      <c r="AY223" s="108"/>
      <c r="AZ223" s="108"/>
      <c r="BA223" s="108"/>
      <c r="BB223" s="108"/>
      <c r="BC223" s="108"/>
      <c r="BD223" s="108"/>
      <c r="BE223" s="108"/>
      <c r="BF223" s="108"/>
      <c r="BG223" s="108"/>
      <c r="BH223" s="108"/>
      <c r="BI223" s="108"/>
      <c r="BJ223" s="108"/>
      <c r="BK223" s="108"/>
      <c r="BL223" s="108"/>
      <c r="BM223" s="108"/>
      <c r="BN223" s="108"/>
      <c r="BO223" s="108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</row>
    <row r="224" spans="1:136" s="18" customFormat="1" ht="15.75" hidden="1" customHeight="1">
      <c r="A224" s="44">
        <v>4</v>
      </c>
      <c r="B224" s="38"/>
      <c r="C224" s="38"/>
      <c r="D224" s="605" t="s">
        <v>17</v>
      </c>
      <c r="E224" s="605"/>
      <c r="F224" s="605"/>
      <c r="G224" s="606"/>
      <c r="H224" s="19">
        <f t="shared" si="961"/>
        <v>0</v>
      </c>
      <c r="I224" s="52">
        <f>I225</f>
        <v>0</v>
      </c>
      <c r="J224" s="288">
        <f>J225</f>
        <v>0</v>
      </c>
      <c r="K224" s="53">
        <f t="shared" ref="K224:AQ224" si="981">K225</f>
        <v>0</v>
      </c>
      <c r="L224" s="53">
        <f t="shared" si="981"/>
        <v>0</v>
      </c>
      <c r="M224" s="53">
        <f t="shared" si="981"/>
        <v>0</v>
      </c>
      <c r="N224" s="53">
        <f t="shared" si="981"/>
        <v>0</v>
      </c>
      <c r="O224" s="307">
        <f t="shared" si="981"/>
        <v>0</v>
      </c>
      <c r="P224" s="213"/>
      <c r="Q224" s="213"/>
      <c r="R224" s="213"/>
      <c r="S224" s="213"/>
      <c r="T224" s="19">
        <f t="shared" si="964"/>
        <v>0</v>
      </c>
      <c r="U224" s="52"/>
      <c r="V224" s="288"/>
      <c r="W224" s="53"/>
      <c r="X224" s="53"/>
      <c r="Y224" s="53"/>
      <c r="Z224" s="53"/>
      <c r="AA224" s="53"/>
      <c r="AB224" s="53"/>
      <c r="AC224" s="53"/>
      <c r="AD224" s="53"/>
      <c r="AE224" s="54"/>
      <c r="AF224" s="478">
        <f t="shared" si="965"/>
        <v>0</v>
      </c>
      <c r="AG224" s="52"/>
      <c r="AH224" s="288"/>
      <c r="AI224" s="53">
        <f t="shared" si="981"/>
        <v>0</v>
      </c>
      <c r="AJ224" s="53">
        <f t="shared" si="981"/>
        <v>0</v>
      </c>
      <c r="AK224" s="53">
        <f t="shared" si="981"/>
        <v>0</v>
      </c>
      <c r="AL224" s="53">
        <f t="shared" si="981"/>
        <v>0</v>
      </c>
      <c r="AM224" s="53">
        <f t="shared" si="981"/>
        <v>0</v>
      </c>
      <c r="AN224" s="53">
        <f t="shared" si="981"/>
        <v>0</v>
      </c>
      <c r="AO224" s="53">
        <f t="shared" si="981"/>
        <v>0</v>
      </c>
      <c r="AP224" s="53">
        <f>AP225</f>
        <v>0</v>
      </c>
      <c r="AQ224" s="54">
        <f t="shared" si="981"/>
        <v>0</v>
      </c>
      <c r="AR224" s="183"/>
      <c r="AS224" s="108"/>
      <c r="AT224" s="108"/>
      <c r="AU224" s="108"/>
      <c r="AV224" s="108"/>
      <c r="AW224" s="193"/>
      <c r="AX224" s="193"/>
      <c r="AY224" s="193"/>
      <c r="AZ224" s="193"/>
      <c r="BA224" s="193"/>
      <c r="BB224" s="193"/>
      <c r="BC224" s="193"/>
      <c r="BD224" s="193"/>
      <c r="BE224" s="193"/>
      <c r="BF224" s="193"/>
      <c r="BG224" s="193"/>
      <c r="BH224" s="193"/>
      <c r="BI224" s="193"/>
      <c r="BJ224" s="193"/>
      <c r="BK224" s="193"/>
      <c r="BL224" s="193"/>
      <c r="BM224" s="193"/>
      <c r="BN224" s="193"/>
      <c r="BO224" s="193"/>
      <c r="BP224" s="200"/>
      <c r="BQ224" s="200"/>
      <c r="BR224" s="200"/>
      <c r="BS224" s="200"/>
      <c r="BT224" s="200"/>
      <c r="BU224" s="200"/>
      <c r="BV224" s="200"/>
      <c r="BW224" s="200"/>
      <c r="BX224" s="200"/>
      <c r="BY224" s="200"/>
      <c r="BZ224" s="200"/>
      <c r="CA224" s="200"/>
      <c r="CB224" s="200"/>
      <c r="CC224" s="200"/>
      <c r="CD224" s="200"/>
      <c r="CE224" s="200"/>
      <c r="CF224" s="200"/>
      <c r="CG224" s="200"/>
      <c r="CH224" s="200"/>
      <c r="CI224" s="200"/>
      <c r="CJ224" s="200"/>
      <c r="CK224" s="200"/>
      <c r="CL224" s="200"/>
      <c r="CM224" s="200"/>
      <c r="CN224" s="200"/>
      <c r="CO224" s="200"/>
      <c r="CP224" s="200"/>
      <c r="CQ224" s="200"/>
      <c r="CR224" s="200"/>
      <c r="CS224" s="200"/>
      <c r="CT224" s="200"/>
      <c r="CU224" s="200"/>
      <c r="CV224" s="200"/>
      <c r="CW224" s="200"/>
      <c r="CX224" s="200"/>
      <c r="CY224" s="200"/>
      <c r="CZ224" s="200"/>
      <c r="DA224" s="200"/>
      <c r="DB224" s="200"/>
      <c r="DC224" s="200"/>
      <c r="DD224" s="200"/>
      <c r="DE224" s="200"/>
      <c r="DF224" s="200"/>
      <c r="DG224" s="200"/>
      <c r="DH224" s="200"/>
      <c r="DI224" s="200"/>
      <c r="DJ224" s="200"/>
      <c r="DK224" s="200"/>
      <c r="DL224" s="200"/>
      <c r="DM224" s="200"/>
      <c r="DN224" s="200"/>
      <c r="DO224" s="200"/>
      <c r="DP224" s="200"/>
      <c r="DQ224" s="200"/>
      <c r="DR224" s="200"/>
      <c r="DS224" s="200"/>
      <c r="DT224" s="200"/>
      <c r="DU224" s="200"/>
      <c r="DV224" s="200"/>
      <c r="DW224" s="200"/>
      <c r="DX224" s="200"/>
      <c r="DY224" s="200"/>
      <c r="DZ224" s="200"/>
      <c r="EA224" s="200"/>
      <c r="EB224" s="200"/>
      <c r="EC224" s="200"/>
      <c r="ED224" s="200"/>
      <c r="EE224" s="200"/>
      <c r="EF224" s="200"/>
    </row>
    <row r="225" spans="1:136" s="21" customFormat="1" ht="24.75" hidden="1" customHeight="1">
      <c r="A225" s="629">
        <v>42</v>
      </c>
      <c r="B225" s="629"/>
      <c r="C225" s="44"/>
      <c r="D225" s="627" t="s">
        <v>45</v>
      </c>
      <c r="E225" s="627"/>
      <c r="F225" s="627"/>
      <c r="G225" s="606"/>
      <c r="H225" s="19">
        <f t="shared" si="961"/>
        <v>0</v>
      </c>
      <c r="I225" s="52">
        <f>SUM(I226:I227)</f>
        <v>0</v>
      </c>
      <c r="J225" s="288">
        <f>SUM(J226:J227)</f>
        <v>0</v>
      </c>
      <c r="K225" s="53">
        <f t="shared" ref="K225:N225" si="982">SUM(K226:K227)</f>
        <v>0</v>
      </c>
      <c r="L225" s="53">
        <f t="shared" si="982"/>
        <v>0</v>
      </c>
      <c r="M225" s="53">
        <f t="shared" si="982"/>
        <v>0</v>
      </c>
      <c r="N225" s="53">
        <f t="shared" si="982"/>
        <v>0</v>
      </c>
      <c r="O225" s="307">
        <f t="shared" ref="O225" si="983">SUM(O226:O227)</f>
        <v>0</v>
      </c>
      <c r="P225" s="213"/>
      <c r="Q225" s="213"/>
      <c r="R225" s="213"/>
      <c r="S225" s="213"/>
      <c r="T225" s="19">
        <f t="shared" si="964"/>
        <v>0</v>
      </c>
      <c r="U225" s="52"/>
      <c r="V225" s="288"/>
      <c r="W225" s="53"/>
      <c r="X225" s="53"/>
      <c r="Y225" s="53"/>
      <c r="Z225" s="53"/>
      <c r="AA225" s="53"/>
      <c r="AB225" s="53"/>
      <c r="AC225" s="53"/>
      <c r="AD225" s="53"/>
      <c r="AE225" s="54"/>
      <c r="AF225" s="478">
        <f t="shared" si="965"/>
        <v>0</v>
      </c>
      <c r="AG225" s="52"/>
      <c r="AH225" s="288"/>
      <c r="AI225" s="53">
        <f t="shared" ref="AI225:AQ225" si="984">SUM(AI226:AI227)</f>
        <v>0</v>
      </c>
      <c r="AJ225" s="53">
        <f t="shared" si="984"/>
        <v>0</v>
      </c>
      <c r="AK225" s="53">
        <f t="shared" si="984"/>
        <v>0</v>
      </c>
      <c r="AL225" s="53">
        <f t="shared" si="984"/>
        <v>0</v>
      </c>
      <c r="AM225" s="53">
        <f t="shared" ref="AM225" si="985">SUM(AM226:AM227)</f>
        <v>0</v>
      </c>
      <c r="AN225" s="53">
        <f t="shared" si="984"/>
        <v>0</v>
      </c>
      <c r="AO225" s="53">
        <f t="shared" si="984"/>
        <v>0</v>
      </c>
      <c r="AP225" s="53">
        <f t="shared" si="984"/>
        <v>0</v>
      </c>
      <c r="AQ225" s="54">
        <f t="shared" si="984"/>
        <v>0</v>
      </c>
      <c r="AR225" s="183"/>
      <c r="AS225" s="108"/>
      <c r="AT225" s="108"/>
      <c r="AU225" s="108"/>
      <c r="AV225" s="108"/>
      <c r="AW225" s="124"/>
      <c r="AX225" s="124"/>
      <c r="AY225" s="124"/>
      <c r="AZ225" s="124"/>
      <c r="BA225" s="124"/>
      <c r="BB225" s="124"/>
      <c r="BC225" s="124"/>
      <c r="BD225" s="124"/>
      <c r="BE225" s="124"/>
      <c r="BF225" s="124"/>
      <c r="BG225" s="124"/>
      <c r="BH225" s="124"/>
      <c r="BI225" s="124"/>
      <c r="BJ225" s="124"/>
      <c r="BK225" s="124"/>
      <c r="BL225" s="124"/>
      <c r="BM225" s="124"/>
      <c r="BN225" s="124"/>
      <c r="BO225" s="124"/>
      <c r="BP225" s="201"/>
      <c r="BQ225" s="201"/>
      <c r="BR225" s="201"/>
      <c r="BS225" s="201"/>
      <c r="BT225" s="201"/>
      <c r="BU225" s="201"/>
      <c r="BV225" s="201"/>
      <c r="BW225" s="201"/>
      <c r="BX225" s="201"/>
      <c r="BY225" s="201"/>
      <c r="BZ225" s="201"/>
      <c r="CA225" s="201"/>
      <c r="CB225" s="201"/>
      <c r="CC225" s="201"/>
      <c r="CD225" s="201"/>
      <c r="CE225" s="201"/>
      <c r="CF225" s="201"/>
      <c r="CG225" s="201"/>
      <c r="CH225" s="201"/>
      <c r="CI225" s="201"/>
      <c r="CJ225" s="201"/>
      <c r="CK225" s="201"/>
      <c r="CL225" s="201"/>
      <c r="CM225" s="201"/>
      <c r="CN225" s="201"/>
      <c r="CO225" s="201"/>
      <c r="CP225" s="201"/>
      <c r="CQ225" s="201"/>
      <c r="CR225" s="201"/>
      <c r="CS225" s="201"/>
      <c r="CT225" s="201"/>
      <c r="CU225" s="201"/>
      <c r="CV225" s="201"/>
      <c r="CW225" s="201"/>
      <c r="CX225" s="201"/>
      <c r="CY225" s="201"/>
      <c r="CZ225" s="201"/>
      <c r="DA225" s="201"/>
      <c r="DB225" s="201"/>
      <c r="DC225" s="201"/>
      <c r="DD225" s="201"/>
      <c r="DE225" s="201"/>
      <c r="DF225" s="201"/>
      <c r="DG225" s="201"/>
      <c r="DH225" s="201"/>
      <c r="DI225" s="201"/>
      <c r="DJ225" s="201"/>
      <c r="DK225" s="201"/>
      <c r="DL225" s="201"/>
      <c r="DM225" s="201"/>
      <c r="DN225" s="201"/>
      <c r="DO225" s="201"/>
      <c r="DP225" s="201"/>
      <c r="DQ225" s="201"/>
      <c r="DR225" s="201"/>
      <c r="DS225" s="201"/>
      <c r="DT225" s="201"/>
      <c r="DU225" s="201"/>
      <c r="DV225" s="201"/>
      <c r="DW225" s="201"/>
      <c r="DX225" s="201"/>
      <c r="DY225" s="201"/>
      <c r="DZ225" s="201"/>
      <c r="EA225" s="201"/>
      <c r="EB225" s="201"/>
      <c r="EC225" s="201"/>
      <c r="ED225" s="201"/>
      <c r="EE225" s="201"/>
      <c r="EF225" s="201"/>
    </row>
    <row r="226" spans="1:136" s="24" customFormat="1" ht="15.75" hidden="1" customHeight="1">
      <c r="A226" s="590">
        <v>422</v>
      </c>
      <c r="B226" s="590"/>
      <c r="C226" s="590"/>
      <c r="D226" s="591" t="s">
        <v>11</v>
      </c>
      <c r="E226" s="591"/>
      <c r="F226" s="591"/>
      <c r="G226" s="591"/>
      <c r="H226" s="22">
        <f t="shared" si="961"/>
        <v>0</v>
      </c>
      <c r="I226" s="55"/>
      <c r="J226" s="289"/>
      <c r="K226" s="56"/>
      <c r="L226" s="56"/>
      <c r="M226" s="56"/>
      <c r="N226" s="56"/>
      <c r="O226" s="308"/>
      <c r="P226" s="213"/>
      <c r="Q226" s="213"/>
      <c r="R226" s="213"/>
      <c r="S226" s="213"/>
      <c r="T226" s="23">
        <f t="shared" si="964"/>
        <v>0</v>
      </c>
      <c r="U226" s="55"/>
      <c r="V226" s="289"/>
      <c r="W226" s="56"/>
      <c r="X226" s="56"/>
      <c r="Y226" s="56"/>
      <c r="Z226" s="56"/>
      <c r="AA226" s="56"/>
      <c r="AB226" s="56"/>
      <c r="AC226" s="56"/>
      <c r="AD226" s="56"/>
      <c r="AE226" s="57"/>
      <c r="AF226" s="479">
        <f t="shared" si="965"/>
        <v>0</v>
      </c>
      <c r="AG226" s="55"/>
      <c r="AH226" s="289"/>
      <c r="AI226" s="56"/>
      <c r="AJ226" s="56"/>
      <c r="AK226" s="56"/>
      <c r="AL226" s="56"/>
      <c r="AM226" s="56"/>
      <c r="AN226" s="56"/>
      <c r="AO226" s="56"/>
      <c r="AP226" s="56"/>
      <c r="AQ226" s="57"/>
      <c r="AR226" s="183"/>
      <c r="AS226" s="107"/>
      <c r="AT226" s="107"/>
      <c r="AU226" s="107"/>
      <c r="AV226" s="107"/>
      <c r="AW226" s="108"/>
      <c r="AX226" s="108"/>
      <c r="AY226" s="108"/>
      <c r="AZ226" s="108"/>
      <c r="BA226" s="108"/>
      <c r="BB226" s="108"/>
      <c r="BC226" s="108"/>
      <c r="BD226" s="108"/>
      <c r="BE226" s="108"/>
      <c r="BF226" s="108"/>
      <c r="BG226" s="108"/>
      <c r="BH226" s="108"/>
      <c r="BI226" s="108"/>
      <c r="BJ226" s="108"/>
      <c r="BK226" s="108"/>
      <c r="BL226" s="108"/>
      <c r="BM226" s="108"/>
      <c r="BN226" s="108"/>
      <c r="BO226" s="108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197"/>
      <c r="CC226" s="197"/>
      <c r="CD226" s="197"/>
      <c r="CE226" s="197"/>
      <c r="CF226" s="197"/>
      <c r="CG226" s="197"/>
      <c r="CH226" s="197"/>
      <c r="CI226" s="197"/>
      <c r="CJ226" s="197"/>
      <c r="CK226" s="197"/>
      <c r="CL226" s="197"/>
      <c r="CM226" s="197"/>
      <c r="CN226" s="197"/>
      <c r="CO226" s="197"/>
      <c r="CP226" s="197"/>
      <c r="CQ226" s="197"/>
      <c r="CR226" s="197"/>
      <c r="CS226" s="197"/>
      <c r="CT226" s="197"/>
      <c r="CU226" s="197"/>
      <c r="CV226" s="197"/>
      <c r="CW226" s="197"/>
      <c r="CX226" s="197"/>
      <c r="CY226" s="197"/>
      <c r="CZ226" s="197"/>
      <c r="DA226" s="197"/>
      <c r="DB226" s="197"/>
      <c r="DC226" s="197"/>
      <c r="DD226" s="197"/>
      <c r="DE226" s="197"/>
      <c r="DF226" s="197"/>
      <c r="DG226" s="197"/>
      <c r="DH226" s="197"/>
      <c r="DI226" s="197"/>
      <c r="DJ226" s="197"/>
      <c r="DK226" s="197"/>
      <c r="DL226" s="197"/>
      <c r="DM226" s="197"/>
      <c r="DN226" s="197"/>
      <c r="DO226" s="197"/>
      <c r="DP226" s="197"/>
      <c r="DQ226" s="197"/>
      <c r="DR226" s="197"/>
      <c r="DS226" s="197"/>
      <c r="DT226" s="197"/>
      <c r="DU226" s="197"/>
      <c r="DV226" s="197"/>
      <c r="DW226" s="197"/>
      <c r="DX226" s="197"/>
      <c r="DY226" s="197"/>
      <c r="DZ226" s="197"/>
      <c r="EA226" s="197"/>
      <c r="EB226" s="197"/>
      <c r="EC226" s="197"/>
      <c r="ED226" s="197"/>
      <c r="EE226" s="197"/>
      <c r="EF226" s="197"/>
    </row>
    <row r="227" spans="1:136" s="24" customFormat="1" ht="29.25" hidden="1" customHeight="1">
      <c r="A227" s="590">
        <v>424</v>
      </c>
      <c r="B227" s="590"/>
      <c r="C227" s="590"/>
      <c r="D227" s="591" t="s">
        <v>46</v>
      </c>
      <c r="E227" s="591"/>
      <c r="F227" s="591"/>
      <c r="G227" s="591"/>
      <c r="H227" s="22">
        <f t="shared" si="961"/>
        <v>0</v>
      </c>
      <c r="I227" s="55"/>
      <c r="J227" s="289"/>
      <c r="K227" s="56"/>
      <c r="L227" s="56"/>
      <c r="M227" s="56"/>
      <c r="N227" s="56"/>
      <c r="O227" s="308"/>
      <c r="P227" s="213"/>
      <c r="Q227" s="213"/>
      <c r="R227" s="213"/>
      <c r="S227" s="213"/>
      <c r="T227" s="23">
        <f t="shared" si="964"/>
        <v>0</v>
      </c>
      <c r="U227" s="55"/>
      <c r="V227" s="289"/>
      <c r="W227" s="56"/>
      <c r="X227" s="56"/>
      <c r="Y227" s="56"/>
      <c r="Z227" s="56"/>
      <c r="AA227" s="56"/>
      <c r="AB227" s="56"/>
      <c r="AC227" s="56"/>
      <c r="AD227" s="56"/>
      <c r="AE227" s="57"/>
      <c r="AF227" s="479">
        <f t="shared" si="965"/>
        <v>0</v>
      </c>
      <c r="AG227" s="55"/>
      <c r="AH227" s="289"/>
      <c r="AI227" s="56"/>
      <c r="AJ227" s="56"/>
      <c r="AK227" s="56"/>
      <c r="AL227" s="56"/>
      <c r="AM227" s="56"/>
      <c r="AN227" s="56"/>
      <c r="AO227" s="56"/>
      <c r="AP227" s="56"/>
      <c r="AQ227" s="57"/>
      <c r="AR227" s="183"/>
      <c r="AS227" s="107"/>
      <c r="AT227" s="107"/>
      <c r="AU227" s="107"/>
      <c r="AV227" s="107"/>
      <c r="AW227" s="108"/>
      <c r="AX227" s="108"/>
      <c r="AY227" s="108"/>
      <c r="AZ227" s="108"/>
      <c r="BA227" s="108"/>
      <c r="BB227" s="108"/>
      <c r="BC227" s="108"/>
      <c r="BD227" s="108"/>
      <c r="BE227" s="108"/>
      <c r="BF227" s="108"/>
      <c r="BG227" s="108"/>
      <c r="BH227" s="108"/>
      <c r="BI227" s="108"/>
      <c r="BJ227" s="108"/>
      <c r="BK227" s="108"/>
      <c r="BL227" s="108"/>
      <c r="BM227" s="108"/>
      <c r="BN227" s="108"/>
      <c r="BO227" s="108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197"/>
      <c r="CC227" s="197"/>
      <c r="CD227" s="197"/>
      <c r="CE227" s="197"/>
      <c r="CF227" s="197"/>
      <c r="CG227" s="197"/>
      <c r="CH227" s="197"/>
      <c r="CI227" s="197"/>
      <c r="CJ227" s="197"/>
      <c r="CK227" s="197"/>
      <c r="CL227" s="197"/>
      <c r="CM227" s="197"/>
      <c r="CN227" s="197"/>
      <c r="CO227" s="197"/>
      <c r="CP227" s="197"/>
      <c r="CQ227" s="197"/>
      <c r="CR227" s="197"/>
      <c r="CS227" s="197"/>
      <c r="CT227" s="197"/>
      <c r="CU227" s="197"/>
      <c r="CV227" s="197"/>
      <c r="CW227" s="197"/>
      <c r="CX227" s="197"/>
      <c r="CY227" s="197"/>
      <c r="CZ227" s="197"/>
      <c r="DA227" s="197"/>
      <c r="DB227" s="197"/>
      <c r="DC227" s="197"/>
      <c r="DD227" s="197"/>
      <c r="DE227" s="197"/>
      <c r="DF227" s="197"/>
      <c r="DG227" s="197"/>
      <c r="DH227" s="197"/>
      <c r="DI227" s="197"/>
      <c r="DJ227" s="197"/>
      <c r="DK227" s="197"/>
      <c r="DL227" s="197"/>
      <c r="DM227" s="197"/>
      <c r="DN227" s="197"/>
      <c r="DO227" s="197"/>
      <c r="DP227" s="197"/>
      <c r="DQ227" s="197"/>
      <c r="DR227" s="197"/>
      <c r="DS227" s="197"/>
      <c r="DT227" s="197"/>
      <c r="DU227" s="197"/>
      <c r="DV227" s="197"/>
      <c r="DW227" s="197"/>
      <c r="DX227" s="197"/>
      <c r="DY227" s="197"/>
      <c r="DZ227" s="197"/>
      <c r="EA227" s="197"/>
      <c r="EB227" s="197"/>
      <c r="EC227" s="197"/>
      <c r="ED227" s="197"/>
      <c r="EE227" s="197"/>
      <c r="EF227" s="197"/>
    </row>
    <row r="228" spans="1:136" s="45" customFormat="1" ht="15.75" hidden="1" customHeight="1">
      <c r="I228" s="58"/>
      <c r="J228" s="58"/>
      <c r="K228" s="58"/>
      <c r="L228" s="58"/>
      <c r="M228" s="58"/>
      <c r="N228" s="58"/>
      <c r="O228" s="58"/>
      <c r="P228" s="213"/>
      <c r="Q228" s="213"/>
      <c r="R228" s="213"/>
      <c r="S228" s="213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  <c r="AM228" s="58"/>
      <c r="AN228" s="58"/>
      <c r="AO228" s="58"/>
      <c r="AP228" s="58"/>
      <c r="AQ228" s="58"/>
      <c r="AR228" s="203"/>
      <c r="AS228" s="108"/>
      <c r="AT228" s="108"/>
      <c r="AU228" s="108"/>
      <c r="AV228" s="108"/>
      <c r="AW228" s="202"/>
      <c r="AX228" s="202"/>
      <c r="AY228" s="202"/>
      <c r="AZ228" s="202"/>
      <c r="BA228" s="202"/>
      <c r="BB228" s="202"/>
      <c r="BC228" s="202"/>
      <c r="BD228" s="202"/>
      <c r="BE228" s="202"/>
      <c r="BF228" s="202"/>
      <c r="BG228" s="202"/>
      <c r="BH228" s="202"/>
      <c r="BI228" s="202"/>
      <c r="BJ228" s="202"/>
      <c r="BK228" s="202"/>
      <c r="BL228" s="202"/>
      <c r="BM228" s="202"/>
      <c r="BN228" s="202"/>
      <c r="BO228" s="202"/>
      <c r="BP228" s="58"/>
      <c r="BQ228" s="58"/>
      <c r="BR228" s="58"/>
      <c r="BS228" s="58"/>
      <c r="BT228" s="58"/>
      <c r="BU228" s="58"/>
      <c r="BV228" s="58"/>
      <c r="BW228" s="58"/>
      <c r="BX228" s="58"/>
      <c r="BY228" s="58"/>
      <c r="BZ228" s="58"/>
      <c r="CA228" s="58"/>
      <c r="CB228" s="58"/>
      <c r="CC228" s="58"/>
      <c r="CD228" s="58"/>
      <c r="CE228" s="58"/>
      <c r="CF228" s="58"/>
      <c r="CG228" s="58"/>
      <c r="CH228" s="58"/>
      <c r="CI228" s="58"/>
      <c r="CJ228" s="58"/>
      <c r="CK228" s="58"/>
      <c r="CL228" s="58"/>
      <c r="CM228" s="58"/>
      <c r="CN228" s="58"/>
      <c r="CO228" s="58"/>
      <c r="CP228" s="58"/>
      <c r="CQ228" s="58"/>
      <c r="CR228" s="58"/>
      <c r="CS228" s="58"/>
      <c r="CT228" s="58"/>
      <c r="CU228" s="58"/>
      <c r="CV228" s="58"/>
      <c r="CW228" s="58"/>
      <c r="CX228" s="58"/>
      <c r="CY228" s="58"/>
      <c r="CZ228" s="58"/>
      <c r="DA228" s="58"/>
      <c r="DB228" s="58"/>
      <c r="DC228" s="58"/>
      <c r="DD228" s="58"/>
      <c r="DE228" s="58"/>
      <c r="DF228" s="58"/>
      <c r="DG228" s="58"/>
      <c r="DH228" s="58"/>
      <c r="DI228" s="58"/>
      <c r="DJ228" s="58"/>
      <c r="DK228" s="58"/>
      <c r="DL228" s="58"/>
      <c r="DM228" s="58"/>
      <c r="DN228" s="58"/>
      <c r="DO228" s="58"/>
      <c r="DP228" s="58"/>
      <c r="DQ228" s="58"/>
      <c r="DR228" s="58"/>
      <c r="DS228" s="58"/>
      <c r="DT228" s="58"/>
      <c r="DU228" s="58"/>
      <c r="DV228" s="58"/>
      <c r="DW228" s="58"/>
      <c r="DX228" s="58"/>
      <c r="DY228" s="58"/>
      <c r="DZ228" s="58"/>
      <c r="EA228" s="58"/>
      <c r="EB228" s="58"/>
      <c r="EC228" s="58"/>
      <c r="ED228" s="58"/>
      <c r="EE228" s="58"/>
      <c r="EF228" s="58"/>
    </row>
    <row r="229" spans="1:136" s="45" customFormat="1" ht="15.75" hidden="1" customHeight="1">
      <c r="I229" s="58"/>
      <c r="J229" s="58"/>
      <c r="K229" s="58"/>
      <c r="L229" s="58"/>
      <c r="M229" s="58"/>
      <c r="N229" s="58"/>
      <c r="O229" s="58"/>
      <c r="P229" s="213"/>
      <c r="Q229" s="213"/>
      <c r="R229" s="213"/>
      <c r="S229" s="213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  <c r="AM229" s="58"/>
      <c r="AN229" s="58"/>
      <c r="AO229" s="58"/>
      <c r="AP229" s="58"/>
      <c r="AQ229" s="58"/>
      <c r="AR229" s="203"/>
      <c r="AS229" s="108"/>
      <c r="AT229" s="108"/>
      <c r="AU229" s="108"/>
      <c r="AV229" s="108"/>
      <c r="AW229" s="202"/>
      <c r="AX229" s="202"/>
      <c r="AY229" s="202"/>
      <c r="AZ229" s="202"/>
      <c r="BA229" s="202"/>
      <c r="BB229" s="202"/>
      <c r="BC229" s="202"/>
      <c r="BD229" s="202"/>
      <c r="BE229" s="202"/>
      <c r="BF229" s="202"/>
      <c r="BG229" s="202"/>
      <c r="BH229" s="202"/>
      <c r="BI229" s="202"/>
      <c r="BJ229" s="202"/>
      <c r="BK229" s="202"/>
      <c r="BL229" s="202"/>
      <c r="BM229" s="202"/>
      <c r="BN229" s="202"/>
      <c r="BO229" s="202"/>
      <c r="BP229" s="58"/>
      <c r="BQ229" s="58"/>
      <c r="BR229" s="58"/>
      <c r="BS229" s="58"/>
      <c r="BT229" s="58"/>
      <c r="BU229" s="58"/>
      <c r="BV229" s="58"/>
      <c r="BW229" s="58"/>
      <c r="BX229" s="58"/>
      <c r="BY229" s="58"/>
      <c r="BZ229" s="58"/>
      <c r="CA229" s="58"/>
      <c r="CB229" s="58"/>
      <c r="CC229" s="58"/>
      <c r="CD229" s="58"/>
      <c r="CE229" s="58"/>
      <c r="CF229" s="58"/>
      <c r="CG229" s="58"/>
      <c r="CH229" s="58"/>
      <c r="CI229" s="58"/>
      <c r="CJ229" s="58"/>
      <c r="CK229" s="58"/>
      <c r="CL229" s="58"/>
      <c r="CM229" s="58"/>
      <c r="CN229" s="58"/>
      <c r="CO229" s="58"/>
      <c r="CP229" s="58"/>
      <c r="CQ229" s="58"/>
      <c r="CR229" s="58"/>
      <c r="CS229" s="58"/>
      <c r="CT229" s="58"/>
      <c r="CU229" s="58"/>
      <c r="CV229" s="58"/>
      <c r="CW229" s="58"/>
      <c r="CX229" s="58"/>
      <c r="CY229" s="58"/>
      <c r="CZ229" s="58"/>
      <c r="DA229" s="58"/>
      <c r="DB229" s="58"/>
      <c r="DC229" s="58"/>
      <c r="DD229" s="58"/>
      <c r="DE229" s="58"/>
      <c r="DF229" s="58"/>
      <c r="DG229" s="58"/>
      <c r="DH229" s="58"/>
      <c r="DI229" s="58"/>
      <c r="DJ229" s="58"/>
      <c r="DK229" s="58"/>
      <c r="DL229" s="58"/>
      <c r="DM229" s="58"/>
      <c r="DN229" s="58"/>
      <c r="DO229" s="58"/>
      <c r="DP229" s="58"/>
      <c r="DQ229" s="58"/>
      <c r="DR229" s="58"/>
      <c r="DS229" s="58"/>
      <c r="DT229" s="58"/>
      <c r="DU229" s="58"/>
      <c r="DV229" s="58"/>
      <c r="DW229" s="58"/>
      <c r="DX229" s="58"/>
      <c r="DY229" s="58"/>
      <c r="DZ229" s="58"/>
      <c r="EA229" s="58"/>
      <c r="EB229" s="58"/>
      <c r="EC229" s="58"/>
      <c r="ED229" s="58"/>
      <c r="EE229" s="58"/>
      <c r="EF229" s="58"/>
    </row>
    <row r="230" spans="1:136" s="24" customFormat="1" ht="15.75" hidden="1" customHeight="1">
      <c r="A230" s="36"/>
      <c r="B230" s="36"/>
      <c r="C230" s="36"/>
      <c r="D230" s="25"/>
      <c r="E230" s="25"/>
      <c r="F230" s="25"/>
      <c r="G230" s="25"/>
      <c r="H230" s="22"/>
      <c r="I230" s="55"/>
      <c r="J230" s="289"/>
      <c r="K230" s="56"/>
      <c r="L230" s="56"/>
      <c r="M230" s="56"/>
      <c r="N230" s="56"/>
      <c r="O230" s="308"/>
      <c r="P230" s="213"/>
      <c r="Q230" s="213"/>
      <c r="R230" s="213"/>
      <c r="S230" s="213"/>
      <c r="T230" s="23"/>
      <c r="U230" s="55"/>
      <c r="V230" s="289"/>
      <c r="W230" s="56"/>
      <c r="X230" s="56"/>
      <c r="Y230" s="56"/>
      <c r="Z230" s="56"/>
      <c r="AA230" s="56"/>
      <c r="AB230" s="56"/>
      <c r="AC230" s="56"/>
      <c r="AD230" s="56"/>
      <c r="AE230" s="57"/>
      <c r="AF230" s="479"/>
      <c r="AG230" s="55"/>
      <c r="AH230" s="289"/>
      <c r="AI230" s="56"/>
      <c r="AJ230" s="56"/>
      <c r="AK230" s="56"/>
      <c r="AL230" s="56"/>
      <c r="AM230" s="56"/>
      <c r="AN230" s="56"/>
      <c r="AO230" s="56"/>
      <c r="AP230" s="56"/>
      <c r="AQ230" s="57"/>
      <c r="AR230" s="183"/>
      <c r="AS230" s="108"/>
      <c r="AT230" s="108"/>
      <c r="AU230" s="108"/>
      <c r="AV230" s="108"/>
      <c r="AW230" s="108"/>
      <c r="AX230" s="108"/>
      <c r="AY230" s="108"/>
      <c r="AZ230" s="108"/>
      <c r="BA230" s="108"/>
      <c r="BB230" s="108"/>
      <c r="BC230" s="108"/>
      <c r="BD230" s="108"/>
      <c r="BE230" s="108"/>
      <c r="BF230" s="108"/>
      <c r="BG230" s="108"/>
      <c r="BH230" s="108"/>
      <c r="BI230" s="108"/>
      <c r="BJ230" s="108"/>
      <c r="BK230" s="108"/>
      <c r="BL230" s="108"/>
      <c r="BM230" s="108"/>
      <c r="BN230" s="108"/>
      <c r="BO230" s="108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197"/>
      <c r="CC230" s="197"/>
      <c r="CD230" s="197"/>
      <c r="CE230" s="197"/>
      <c r="CF230" s="197"/>
      <c r="CG230" s="197"/>
      <c r="CH230" s="197"/>
      <c r="CI230" s="197"/>
      <c r="CJ230" s="197"/>
      <c r="CK230" s="197"/>
      <c r="CL230" s="197"/>
      <c r="CM230" s="197"/>
      <c r="CN230" s="197"/>
      <c r="CO230" s="197"/>
      <c r="CP230" s="197"/>
      <c r="CQ230" s="197"/>
      <c r="CR230" s="197"/>
      <c r="CS230" s="197"/>
      <c r="CT230" s="197"/>
      <c r="CU230" s="197"/>
      <c r="CV230" s="197"/>
      <c r="CW230" s="197"/>
      <c r="CX230" s="197"/>
      <c r="CY230" s="197"/>
      <c r="CZ230" s="197"/>
      <c r="DA230" s="197"/>
      <c r="DB230" s="197"/>
      <c r="DC230" s="197"/>
      <c r="DD230" s="197"/>
      <c r="DE230" s="197"/>
      <c r="DF230" s="197"/>
      <c r="DG230" s="197"/>
      <c r="DH230" s="197"/>
      <c r="DI230" s="197"/>
      <c r="DJ230" s="197"/>
      <c r="DK230" s="197"/>
      <c r="DL230" s="197"/>
      <c r="DM230" s="197"/>
      <c r="DN230" s="197"/>
      <c r="DO230" s="197"/>
      <c r="DP230" s="197"/>
      <c r="DQ230" s="197"/>
      <c r="DR230" s="197"/>
      <c r="DS230" s="197"/>
      <c r="DT230" s="197"/>
      <c r="DU230" s="197"/>
      <c r="DV230" s="197"/>
      <c r="DW230" s="197"/>
      <c r="DX230" s="197"/>
      <c r="DY230" s="197"/>
      <c r="DZ230" s="197"/>
      <c r="EA230" s="197"/>
      <c r="EB230" s="197"/>
      <c r="EC230" s="197"/>
      <c r="ED230" s="197"/>
      <c r="EE230" s="197"/>
      <c r="EF230" s="197"/>
    </row>
    <row r="231" spans="1:136" s="24" customFormat="1" ht="29.25" hidden="1" customHeight="1">
      <c r="A231" s="590"/>
      <c r="B231" s="590"/>
      <c r="C231" s="590"/>
      <c r="D231" s="591"/>
      <c r="E231" s="591"/>
      <c r="F231" s="591"/>
      <c r="G231" s="592"/>
      <c r="H231" s="22"/>
      <c r="I231" s="55"/>
      <c r="J231" s="289"/>
      <c r="K231" s="56"/>
      <c r="L231" s="56"/>
      <c r="M231" s="56"/>
      <c r="N231" s="56"/>
      <c r="O231" s="308"/>
      <c r="P231" s="213"/>
      <c r="Q231" s="213"/>
      <c r="R231" s="213"/>
      <c r="S231" s="213"/>
      <c r="T231" s="23"/>
      <c r="U231" s="55"/>
      <c r="V231" s="289"/>
      <c r="W231" s="56"/>
      <c r="X231" s="56"/>
      <c r="Y231" s="56"/>
      <c r="Z231" s="56"/>
      <c r="AA231" s="56"/>
      <c r="AB231" s="56"/>
      <c r="AC231" s="56"/>
      <c r="AD231" s="56"/>
      <c r="AE231" s="57"/>
      <c r="AF231" s="479"/>
      <c r="AG231" s="55"/>
      <c r="AH231" s="289"/>
      <c r="AI231" s="56"/>
      <c r="AJ231" s="56"/>
      <c r="AK231" s="56"/>
      <c r="AL231" s="56"/>
      <c r="AM231" s="56"/>
      <c r="AN231" s="56"/>
      <c r="AO231" s="56"/>
      <c r="AP231" s="56"/>
      <c r="AQ231" s="57"/>
      <c r="AR231" s="183"/>
      <c r="AS231" s="214"/>
      <c r="AT231" s="214"/>
      <c r="AU231" s="184"/>
      <c r="AV231" s="184"/>
      <c r="AW231" s="108"/>
      <c r="AX231" s="108"/>
      <c r="AY231" s="108"/>
      <c r="AZ231" s="108"/>
      <c r="BA231" s="108"/>
      <c r="BB231" s="108"/>
      <c r="BC231" s="108"/>
      <c r="BD231" s="108"/>
      <c r="BE231" s="108"/>
      <c r="BF231" s="108"/>
      <c r="BG231" s="108"/>
      <c r="BH231" s="108"/>
      <c r="BI231" s="108"/>
      <c r="BJ231" s="108"/>
      <c r="BK231" s="108"/>
      <c r="BL231" s="108"/>
      <c r="BM231" s="108"/>
      <c r="BN231" s="108"/>
      <c r="BO231" s="108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197"/>
      <c r="CC231" s="197"/>
      <c r="CD231" s="197"/>
      <c r="CE231" s="197"/>
      <c r="CF231" s="197"/>
      <c r="CG231" s="197"/>
      <c r="CH231" s="197"/>
      <c r="CI231" s="197"/>
      <c r="CJ231" s="197"/>
      <c r="CK231" s="197"/>
      <c r="CL231" s="197"/>
      <c r="CM231" s="197"/>
      <c r="CN231" s="197"/>
      <c r="CO231" s="197"/>
      <c r="CP231" s="197"/>
      <c r="CQ231" s="197"/>
      <c r="CR231" s="197"/>
      <c r="CS231" s="197"/>
      <c r="CT231" s="197"/>
      <c r="CU231" s="197"/>
      <c r="CV231" s="197"/>
      <c r="CW231" s="197"/>
      <c r="CX231" s="197"/>
      <c r="CY231" s="197"/>
      <c r="CZ231" s="197"/>
      <c r="DA231" s="197"/>
      <c r="DB231" s="197"/>
      <c r="DC231" s="197"/>
      <c r="DD231" s="197"/>
      <c r="DE231" s="197"/>
      <c r="DF231" s="197"/>
      <c r="DG231" s="197"/>
      <c r="DH231" s="197"/>
      <c r="DI231" s="197"/>
      <c r="DJ231" s="197"/>
      <c r="DK231" s="197"/>
      <c r="DL231" s="197"/>
      <c r="DM231" s="197"/>
      <c r="DN231" s="197"/>
      <c r="DO231" s="197"/>
      <c r="DP231" s="197"/>
      <c r="DQ231" s="197"/>
      <c r="DR231" s="197"/>
      <c r="DS231" s="197"/>
      <c r="DT231" s="197"/>
      <c r="DU231" s="197"/>
      <c r="DV231" s="197"/>
      <c r="DW231" s="197"/>
      <c r="DX231" s="197"/>
      <c r="DY231" s="197"/>
      <c r="DZ231" s="197"/>
      <c r="EA231" s="197"/>
      <c r="EB231" s="197"/>
      <c r="EC231" s="197"/>
      <c r="ED231" s="197"/>
      <c r="EE231" s="197"/>
      <c r="EF231" s="197"/>
    </row>
    <row r="232" spans="1:136" s="32" customFormat="1" ht="29.25" hidden="1" customHeight="1">
      <c r="A232" s="26"/>
      <c r="B232" s="26"/>
      <c r="C232" s="26"/>
      <c r="D232" s="27"/>
      <c r="E232" s="27"/>
      <c r="F232" s="27"/>
      <c r="G232" s="27"/>
      <c r="H232" s="28"/>
      <c r="I232" s="29"/>
      <c r="J232" s="290"/>
      <c r="K232" s="30"/>
      <c r="L232" s="30"/>
      <c r="M232" s="30"/>
      <c r="N232" s="30"/>
      <c r="O232" s="92"/>
      <c r="P232" s="213"/>
      <c r="Q232" s="213"/>
      <c r="R232" s="213"/>
      <c r="S232" s="213"/>
      <c r="T232" s="28"/>
      <c r="U232" s="29"/>
      <c r="V232" s="290"/>
      <c r="W232" s="30"/>
      <c r="X232" s="30"/>
      <c r="Y232" s="30"/>
      <c r="Z232" s="30"/>
      <c r="AA232" s="30"/>
      <c r="AB232" s="30"/>
      <c r="AC232" s="30"/>
      <c r="AD232" s="30"/>
      <c r="AE232" s="31"/>
      <c r="AF232" s="109"/>
      <c r="AG232" s="29"/>
      <c r="AH232" s="290"/>
      <c r="AI232" s="30"/>
      <c r="AJ232" s="30"/>
      <c r="AK232" s="30"/>
      <c r="AL232" s="30"/>
      <c r="AM232" s="30"/>
      <c r="AN232" s="30"/>
      <c r="AO232" s="30"/>
      <c r="AP232" s="30"/>
      <c r="AQ232" s="31"/>
      <c r="AR232" s="183"/>
      <c r="AS232" s="196"/>
      <c r="AT232" s="196"/>
      <c r="AU232" s="438"/>
      <c r="AV232" s="438"/>
      <c r="AW232" s="108"/>
      <c r="AX232" s="108"/>
      <c r="AY232" s="108"/>
      <c r="AZ232" s="108"/>
      <c r="BA232" s="108"/>
      <c r="BB232" s="108"/>
      <c r="BC232" s="108"/>
      <c r="BD232" s="108"/>
      <c r="BE232" s="108"/>
      <c r="BF232" s="108"/>
      <c r="BG232" s="108"/>
      <c r="BH232" s="108"/>
      <c r="BI232" s="108"/>
      <c r="BJ232" s="108"/>
      <c r="BK232" s="108"/>
      <c r="BL232" s="108"/>
      <c r="BM232" s="108"/>
      <c r="BN232" s="108"/>
      <c r="BO232" s="108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89"/>
      <c r="CQ232" s="89"/>
      <c r="CR232" s="89"/>
      <c r="CS232" s="89"/>
      <c r="CT232" s="89"/>
      <c r="CU232" s="89"/>
      <c r="CV232" s="89"/>
      <c r="CW232" s="89"/>
      <c r="CX232" s="89"/>
      <c r="CY232" s="89"/>
      <c r="CZ232" s="89"/>
      <c r="DA232" s="89"/>
      <c r="DB232" s="89"/>
      <c r="DC232" s="89"/>
      <c r="DD232" s="89"/>
      <c r="DE232" s="89"/>
      <c r="DF232" s="89"/>
      <c r="DG232" s="89"/>
      <c r="DH232" s="89"/>
      <c r="DI232" s="89"/>
      <c r="DJ232" s="89"/>
      <c r="DK232" s="89"/>
      <c r="DL232" s="89"/>
      <c r="DM232" s="89"/>
      <c r="DN232" s="89"/>
      <c r="DO232" s="89"/>
      <c r="DP232" s="89"/>
      <c r="DQ232" s="89"/>
      <c r="DR232" s="89"/>
      <c r="DS232" s="89"/>
      <c r="DT232" s="89"/>
      <c r="DU232" s="89"/>
      <c r="DV232" s="89"/>
      <c r="DW232" s="89"/>
      <c r="DX232" s="89"/>
      <c r="DY232" s="89"/>
      <c r="DZ232" s="89"/>
      <c r="EA232" s="89"/>
      <c r="EB232" s="89"/>
      <c r="EC232" s="89"/>
      <c r="ED232" s="89"/>
      <c r="EE232" s="89"/>
      <c r="EF232" s="89"/>
    </row>
    <row r="233" spans="1:136" s="16" customFormat="1" ht="28.5" hidden="1" customHeight="1">
      <c r="A233" s="628"/>
      <c r="B233" s="628"/>
      <c r="C233" s="628"/>
      <c r="D233" s="635"/>
      <c r="E233" s="635"/>
      <c r="F233" s="635"/>
      <c r="G233" s="636"/>
      <c r="H233" s="15">
        <f t="shared" ref="H233:H250" si="986">SUM(I233:S233)</f>
        <v>0</v>
      </c>
      <c r="I233" s="47">
        <f>I234</f>
        <v>0</v>
      </c>
      <c r="J233" s="286">
        <f>J234</f>
        <v>0</v>
      </c>
      <c r="K233" s="48">
        <f t="shared" ref="K233:O233" si="987">K234</f>
        <v>0</v>
      </c>
      <c r="L233" s="48">
        <f t="shared" si="987"/>
        <v>0</v>
      </c>
      <c r="M233" s="48">
        <f t="shared" si="987"/>
        <v>0</v>
      </c>
      <c r="N233" s="48">
        <f t="shared" si="987"/>
        <v>0</v>
      </c>
      <c r="O233" s="305">
        <f t="shared" si="987"/>
        <v>0</v>
      </c>
      <c r="P233" s="213"/>
      <c r="Q233" s="213"/>
      <c r="R233" s="213"/>
      <c r="S233" s="213"/>
      <c r="T233" s="15">
        <f t="shared" ref="T233:T250" si="988">SUM(U233:AE233)</f>
        <v>0</v>
      </c>
      <c r="U233" s="47"/>
      <c r="V233" s="286"/>
      <c r="W233" s="215"/>
      <c r="X233" s="215"/>
      <c r="Y233" s="215"/>
      <c r="Z233" s="215"/>
      <c r="AA233" s="215"/>
      <c r="AB233" s="215"/>
      <c r="AC233" s="215"/>
      <c r="AD233" s="215"/>
      <c r="AE233" s="216"/>
      <c r="AF233" s="476">
        <f t="shared" ref="AF233:AF250" si="989">SUM(AG233:AQ233)</f>
        <v>0</v>
      </c>
      <c r="AG233" s="217"/>
      <c r="AH233" s="292"/>
      <c r="AI233" s="215">
        <f t="shared" ref="AI233:AQ233" si="990">AI234</f>
        <v>0</v>
      </c>
      <c r="AJ233" s="215">
        <f t="shared" si="990"/>
        <v>0</v>
      </c>
      <c r="AK233" s="215">
        <f t="shared" si="990"/>
        <v>0</v>
      </c>
      <c r="AL233" s="215">
        <f t="shared" si="990"/>
        <v>0</v>
      </c>
      <c r="AM233" s="215">
        <f t="shared" si="990"/>
        <v>0</v>
      </c>
      <c r="AN233" s="215">
        <f t="shared" si="990"/>
        <v>0</v>
      </c>
      <c r="AO233" s="215">
        <f t="shared" si="990"/>
        <v>0</v>
      </c>
      <c r="AP233" s="215">
        <f t="shared" si="990"/>
        <v>0</v>
      </c>
      <c r="AQ233" s="216">
        <f t="shared" si="990"/>
        <v>0</v>
      </c>
      <c r="AR233" s="183"/>
      <c r="AS233" s="196"/>
      <c r="AT233" s="196"/>
      <c r="AU233" s="438"/>
      <c r="AV233" s="438"/>
      <c r="AW233" s="184"/>
      <c r="AX233" s="184"/>
      <c r="AY233" s="184"/>
      <c r="AZ233" s="184"/>
      <c r="BA233" s="184"/>
      <c r="BB233" s="184"/>
      <c r="BC233" s="184"/>
      <c r="BD233" s="184"/>
      <c r="BE233" s="184"/>
      <c r="BF233" s="184"/>
      <c r="BG233" s="184"/>
      <c r="BH233" s="184"/>
      <c r="BI233" s="184"/>
      <c r="BJ233" s="184"/>
      <c r="BK233" s="184"/>
      <c r="BL233" s="184"/>
      <c r="BM233" s="184"/>
      <c r="BN233" s="184"/>
      <c r="BO233" s="184"/>
      <c r="BP233" s="199"/>
      <c r="BQ233" s="199"/>
      <c r="BR233" s="199"/>
      <c r="BS233" s="199"/>
      <c r="BT233" s="199"/>
      <c r="BU233" s="199"/>
      <c r="BV233" s="199"/>
      <c r="BW233" s="199"/>
      <c r="BX233" s="199"/>
      <c r="BY233" s="199"/>
      <c r="BZ233" s="199"/>
      <c r="CA233" s="199"/>
      <c r="CB233" s="199"/>
      <c r="CC233" s="199"/>
      <c r="CD233" s="199"/>
      <c r="CE233" s="199"/>
      <c r="CF233" s="199"/>
      <c r="CG233" s="199"/>
      <c r="CH233" s="199"/>
      <c r="CI233" s="199"/>
      <c r="CJ233" s="199"/>
      <c r="CK233" s="199"/>
      <c r="CL233" s="199"/>
      <c r="CM233" s="199"/>
      <c r="CN233" s="199"/>
      <c r="CO233" s="199"/>
      <c r="CP233" s="199"/>
      <c r="CQ233" s="199"/>
      <c r="CR233" s="199"/>
      <c r="CS233" s="199"/>
      <c r="CT233" s="199"/>
      <c r="CU233" s="199"/>
      <c r="CV233" s="199"/>
      <c r="CW233" s="199"/>
      <c r="CX233" s="199"/>
      <c r="CY233" s="199"/>
      <c r="CZ233" s="199"/>
      <c r="DA233" s="199"/>
      <c r="DB233" s="199"/>
      <c r="DC233" s="199"/>
      <c r="DD233" s="199"/>
      <c r="DE233" s="199"/>
      <c r="DF233" s="199"/>
      <c r="DG233" s="199"/>
      <c r="DH233" s="199"/>
      <c r="DI233" s="199"/>
      <c r="DJ233" s="199"/>
      <c r="DK233" s="199"/>
      <c r="DL233" s="199"/>
      <c r="DM233" s="199"/>
      <c r="DN233" s="199"/>
      <c r="DO233" s="199"/>
      <c r="DP233" s="199"/>
      <c r="DQ233" s="199"/>
      <c r="DR233" s="199"/>
      <c r="DS233" s="199"/>
      <c r="DT233" s="199"/>
      <c r="DU233" s="199"/>
      <c r="DV233" s="199"/>
      <c r="DW233" s="199"/>
      <c r="DX233" s="199"/>
      <c r="DY233" s="199"/>
      <c r="DZ233" s="199"/>
      <c r="EA233" s="199"/>
      <c r="EB233" s="199"/>
      <c r="EC233" s="199"/>
      <c r="ED233" s="199"/>
      <c r="EE233" s="199"/>
      <c r="EF233" s="199"/>
    </row>
    <row r="234" spans="1:136" s="18" customFormat="1" ht="28.5" hidden="1" customHeight="1">
      <c r="A234" s="602"/>
      <c r="B234" s="602"/>
      <c r="C234" s="602"/>
      <c r="D234" s="603"/>
      <c r="E234" s="603"/>
      <c r="F234" s="603"/>
      <c r="G234" s="604"/>
      <c r="H234" s="17">
        <f t="shared" si="986"/>
        <v>0</v>
      </c>
      <c r="I234" s="49">
        <f>I235+I247</f>
        <v>0</v>
      </c>
      <c r="J234" s="287">
        <f>J235+J247</f>
        <v>0</v>
      </c>
      <c r="K234" s="50">
        <f t="shared" ref="K234:N234" si="991">K235+K247</f>
        <v>0</v>
      </c>
      <c r="L234" s="50">
        <f t="shared" si="991"/>
        <v>0</v>
      </c>
      <c r="M234" s="50">
        <f t="shared" si="991"/>
        <v>0</v>
      </c>
      <c r="N234" s="50">
        <f t="shared" si="991"/>
        <v>0</v>
      </c>
      <c r="O234" s="306">
        <f t="shared" ref="O234" si="992">O235+O247</f>
        <v>0</v>
      </c>
      <c r="P234" s="213"/>
      <c r="Q234" s="213"/>
      <c r="R234" s="213"/>
      <c r="S234" s="213"/>
      <c r="T234" s="17">
        <f t="shared" si="988"/>
        <v>0</v>
      </c>
      <c r="U234" s="49"/>
      <c r="V234" s="287"/>
      <c r="W234" s="50"/>
      <c r="X234" s="50"/>
      <c r="Y234" s="50"/>
      <c r="Z234" s="50"/>
      <c r="AA234" s="50"/>
      <c r="AB234" s="50"/>
      <c r="AC234" s="50"/>
      <c r="AD234" s="50"/>
      <c r="AE234" s="51"/>
      <c r="AF234" s="477">
        <f t="shared" si="989"/>
        <v>0</v>
      </c>
      <c r="AG234" s="49"/>
      <c r="AH234" s="287"/>
      <c r="AI234" s="50">
        <f t="shared" ref="AI234:AQ234" si="993">AI235+AI247</f>
        <v>0</v>
      </c>
      <c r="AJ234" s="50">
        <f t="shared" si="993"/>
        <v>0</v>
      </c>
      <c r="AK234" s="50">
        <f t="shared" si="993"/>
        <v>0</v>
      </c>
      <c r="AL234" s="50">
        <f t="shared" si="993"/>
        <v>0</v>
      </c>
      <c r="AM234" s="50">
        <f t="shared" ref="AM234" si="994">AM235+AM247</f>
        <v>0</v>
      </c>
      <c r="AN234" s="50">
        <f t="shared" si="993"/>
        <v>0</v>
      </c>
      <c r="AO234" s="50">
        <f t="shared" si="993"/>
        <v>0</v>
      </c>
      <c r="AP234" s="50">
        <f t="shared" si="993"/>
        <v>0</v>
      </c>
      <c r="AQ234" s="51">
        <f t="shared" si="993"/>
        <v>0</v>
      </c>
      <c r="AR234" s="183"/>
      <c r="AS234" s="124"/>
      <c r="AT234" s="124"/>
      <c r="AU234" s="124"/>
      <c r="AV234" s="124"/>
      <c r="AW234" s="193"/>
      <c r="AX234" s="193"/>
      <c r="AY234" s="193"/>
      <c r="AZ234" s="193"/>
      <c r="BA234" s="193"/>
      <c r="BB234" s="193"/>
      <c r="BC234" s="193"/>
      <c r="BD234" s="193"/>
      <c r="BE234" s="193"/>
      <c r="BF234" s="193"/>
      <c r="BG234" s="193"/>
      <c r="BH234" s="193"/>
      <c r="BI234" s="193"/>
      <c r="BJ234" s="193"/>
      <c r="BK234" s="193"/>
      <c r="BL234" s="193"/>
      <c r="BM234" s="193"/>
      <c r="BN234" s="193"/>
      <c r="BO234" s="193"/>
      <c r="BP234" s="200"/>
      <c r="BQ234" s="200"/>
      <c r="BR234" s="200"/>
      <c r="BS234" s="200"/>
      <c r="BT234" s="200"/>
      <c r="BU234" s="200"/>
      <c r="BV234" s="200"/>
      <c r="BW234" s="200"/>
      <c r="BX234" s="200"/>
      <c r="BY234" s="200"/>
      <c r="BZ234" s="200"/>
      <c r="CA234" s="200"/>
      <c r="CB234" s="200"/>
      <c r="CC234" s="200"/>
      <c r="CD234" s="200"/>
      <c r="CE234" s="200"/>
      <c r="CF234" s="200"/>
      <c r="CG234" s="200"/>
      <c r="CH234" s="200"/>
      <c r="CI234" s="200"/>
      <c r="CJ234" s="200"/>
      <c r="CK234" s="200"/>
      <c r="CL234" s="200"/>
      <c r="CM234" s="200"/>
      <c r="CN234" s="200"/>
      <c r="CO234" s="200"/>
      <c r="CP234" s="200"/>
      <c r="CQ234" s="200"/>
      <c r="CR234" s="200"/>
      <c r="CS234" s="200"/>
      <c r="CT234" s="200"/>
      <c r="CU234" s="200"/>
      <c r="CV234" s="200"/>
      <c r="CW234" s="200"/>
      <c r="CX234" s="200"/>
      <c r="CY234" s="200"/>
      <c r="CZ234" s="200"/>
      <c r="DA234" s="200"/>
      <c r="DB234" s="200"/>
      <c r="DC234" s="200"/>
      <c r="DD234" s="200"/>
      <c r="DE234" s="200"/>
      <c r="DF234" s="200"/>
      <c r="DG234" s="200"/>
      <c r="DH234" s="200"/>
      <c r="DI234" s="200"/>
      <c r="DJ234" s="200"/>
      <c r="DK234" s="200"/>
      <c r="DL234" s="200"/>
      <c r="DM234" s="200"/>
      <c r="DN234" s="200"/>
      <c r="DO234" s="200"/>
      <c r="DP234" s="200"/>
      <c r="DQ234" s="200"/>
      <c r="DR234" s="200"/>
      <c r="DS234" s="200"/>
      <c r="DT234" s="200"/>
      <c r="DU234" s="200"/>
      <c r="DV234" s="200"/>
      <c r="DW234" s="200"/>
      <c r="DX234" s="200"/>
      <c r="DY234" s="200"/>
      <c r="DZ234" s="200"/>
      <c r="EA234" s="200"/>
      <c r="EB234" s="200"/>
      <c r="EC234" s="200"/>
      <c r="ED234" s="200"/>
      <c r="EE234" s="200"/>
      <c r="EF234" s="200"/>
    </row>
    <row r="235" spans="1:136" s="18" customFormat="1" ht="15.75" hidden="1" customHeight="1">
      <c r="A235" s="20">
        <v>3</v>
      </c>
      <c r="C235" s="37"/>
      <c r="D235" s="605" t="s">
        <v>16</v>
      </c>
      <c r="E235" s="605"/>
      <c r="F235" s="605"/>
      <c r="G235" s="606"/>
      <c r="H235" s="19">
        <f t="shared" si="986"/>
        <v>0</v>
      </c>
      <c r="I235" s="52">
        <f>I236+I240+I245</f>
        <v>0</v>
      </c>
      <c r="J235" s="288">
        <f>J236+J240+J245</f>
        <v>0</v>
      </c>
      <c r="K235" s="53">
        <f t="shared" ref="K235:N235" si="995">K236+K240+K245</f>
        <v>0</v>
      </c>
      <c r="L235" s="53">
        <f t="shared" si="995"/>
        <v>0</v>
      </c>
      <c r="M235" s="53">
        <f t="shared" si="995"/>
        <v>0</v>
      </c>
      <c r="N235" s="53">
        <f t="shared" si="995"/>
        <v>0</v>
      </c>
      <c r="O235" s="307">
        <f t="shared" ref="O235" si="996">O236+O240+O245</f>
        <v>0</v>
      </c>
      <c r="P235" s="213"/>
      <c r="Q235" s="213"/>
      <c r="R235" s="213"/>
      <c r="S235" s="213"/>
      <c r="T235" s="19">
        <f t="shared" si="988"/>
        <v>0</v>
      </c>
      <c r="U235" s="52"/>
      <c r="V235" s="288"/>
      <c r="W235" s="53"/>
      <c r="X235" s="53"/>
      <c r="Y235" s="53"/>
      <c r="Z235" s="53"/>
      <c r="AA235" s="53"/>
      <c r="AB235" s="53"/>
      <c r="AC235" s="53"/>
      <c r="AD235" s="53"/>
      <c r="AE235" s="54"/>
      <c r="AF235" s="478">
        <f t="shared" si="989"/>
        <v>0</v>
      </c>
      <c r="AG235" s="52"/>
      <c r="AH235" s="288"/>
      <c r="AI235" s="53">
        <f t="shared" ref="AI235:AQ235" si="997">AI236+AI240+AI245</f>
        <v>0</v>
      </c>
      <c r="AJ235" s="53">
        <f t="shared" si="997"/>
        <v>0</v>
      </c>
      <c r="AK235" s="53">
        <f t="shared" si="997"/>
        <v>0</v>
      </c>
      <c r="AL235" s="53">
        <f t="shared" si="997"/>
        <v>0</v>
      </c>
      <c r="AM235" s="53">
        <f t="shared" ref="AM235" si="998">AM236+AM240+AM245</f>
        <v>0</v>
      </c>
      <c r="AN235" s="53">
        <f t="shared" si="997"/>
        <v>0</v>
      </c>
      <c r="AO235" s="53">
        <f t="shared" si="997"/>
        <v>0</v>
      </c>
      <c r="AP235" s="53">
        <f t="shared" si="997"/>
        <v>0</v>
      </c>
      <c r="AQ235" s="54">
        <f t="shared" si="997"/>
        <v>0</v>
      </c>
      <c r="AR235" s="183"/>
      <c r="AS235" s="108"/>
      <c r="AT235" s="108"/>
      <c r="AU235" s="108"/>
      <c r="AV235" s="108"/>
      <c r="AW235" s="193"/>
      <c r="AX235" s="193"/>
      <c r="AY235" s="193"/>
      <c r="AZ235" s="193"/>
      <c r="BA235" s="193"/>
      <c r="BB235" s="193"/>
      <c r="BC235" s="193"/>
      <c r="BD235" s="193"/>
      <c r="BE235" s="193"/>
      <c r="BF235" s="193"/>
      <c r="BG235" s="193"/>
      <c r="BH235" s="193"/>
      <c r="BI235" s="193"/>
      <c r="BJ235" s="193"/>
      <c r="BK235" s="193"/>
      <c r="BL235" s="193"/>
      <c r="BM235" s="193"/>
      <c r="BN235" s="193"/>
      <c r="BO235" s="193"/>
      <c r="BP235" s="200"/>
      <c r="BQ235" s="200"/>
      <c r="BR235" s="200"/>
      <c r="BS235" s="200"/>
      <c r="BT235" s="200"/>
      <c r="BU235" s="200"/>
      <c r="BV235" s="200"/>
      <c r="BW235" s="200"/>
      <c r="BX235" s="200"/>
      <c r="BY235" s="200"/>
      <c r="BZ235" s="200"/>
      <c r="CA235" s="200"/>
      <c r="CB235" s="200"/>
      <c r="CC235" s="200"/>
      <c r="CD235" s="200"/>
      <c r="CE235" s="200"/>
      <c r="CF235" s="200"/>
      <c r="CG235" s="200"/>
      <c r="CH235" s="200"/>
      <c r="CI235" s="200"/>
      <c r="CJ235" s="200"/>
      <c r="CK235" s="200"/>
      <c r="CL235" s="200"/>
      <c r="CM235" s="200"/>
      <c r="CN235" s="200"/>
      <c r="CO235" s="200"/>
      <c r="CP235" s="200"/>
      <c r="CQ235" s="200"/>
      <c r="CR235" s="200"/>
      <c r="CS235" s="200"/>
      <c r="CT235" s="200"/>
      <c r="CU235" s="200"/>
      <c r="CV235" s="200"/>
      <c r="CW235" s="200"/>
      <c r="CX235" s="200"/>
      <c r="CY235" s="200"/>
      <c r="CZ235" s="200"/>
      <c r="DA235" s="200"/>
      <c r="DB235" s="200"/>
      <c r="DC235" s="200"/>
      <c r="DD235" s="200"/>
      <c r="DE235" s="200"/>
      <c r="DF235" s="200"/>
      <c r="DG235" s="200"/>
      <c r="DH235" s="200"/>
      <c r="DI235" s="200"/>
      <c r="DJ235" s="200"/>
      <c r="DK235" s="200"/>
      <c r="DL235" s="200"/>
      <c r="DM235" s="200"/>
      <c r="DN235" s="200"/>
      <c r="DO235" s="200"/>
      <c r="DP235" s="200"/>
      <c r="DQ235" s="200"/>
      <c r="DR235" s="200"/>
      <c r="DS235" s="200"/>
      <c r="DT235" s="200"/>
      <c r="DU235" s="200"/>
      <c r="DV235" s="200"/>
      <c r="DW235" s="200"/>
      <c r="DX235" s="200"/>
      <c r="DY235" s="200"/>
      <c r="DZ235" s="200"/>
      <c r="EA235" s="200"/>
      <c r="EB235" s="200"/>
      <c r="EC235" s="200"/>
      <c r="ED235" s="200"/>
      <c r="EE235" s="200"/>
      <c r="EF235" s="200"/>
    </row>
    <row r="236" spans="1:136" s="21" customFormat="1" ht="15.75" hidden="1" customHeight="1">
      <c r="A236" s="629">
        <v>31</v>
      </c>
      <c r="B236" s="629"/>
      <c r="C236" s="35"/>
      <c r="D236" s="627" t="s">
        <v>0</v>
      </c>
      <c r="E236" s="627"/>
      <c r="F236" s="627"/>
      <c r="G236" s="606"/>
      <c r="H236" s="19">
        <f t="shared" si="986"/>
        <v>0</v>
      </c>
      <c r="I236" s="52">
        <f>SUM(I237:I239)</f>
        <v>0</v>
      </c>
      <c r="J236" s="288">
        <f>SUM(J237:J239)</f>
        <v>0</v>
      </c>
      <c r="K236" s="53">
        <f t="shared" ref="K236:N236" si="999">SUM(K237:K239)</f>
        <v>0</v>
      </c>
      <c r="L236" s="53">
        <f t="shared" si="999"/>
        <v>0</v>
      </c>
      <c r="M236" s="53">
        <f t="shared" si="999"/>
        <v>0</v>
      </c>
      <c r="N236" s="53">
        <f t="shared" si="999"/>
        <v>0</v>
      </c>
      <c r="O236" s="307">
        <f t="shared" ref="O236" si="1000">SUM(O237:O239)</f>
        <v>0</v>
      </c>
      <c r="P236" s="213"/>
      <c r="Q236" s="213"/>
      <c r="R236" s="213"/>
      <c r="S236" s="213"/>
      <c r="T236" s="19">
        <f t="shared" si="988"/>
        <v>0</v>
      </c>
      <c r="U236" s="52"/>
      <c r="V236" s="288"/>
      <c r="W236" s="53"/>
      <c r="X236" s="53"/>
      <c r="Y236" s="53"/>
      <c r="Z236" s="53"/>
      <c r="AA236" s="53"/>
      <c r="AB236" s="53"/>
      <c r="AC236" s="53"/>
      <c r="AD236" s="53"/>
      <c r="AE236" s="54"/>
      <c r="AF236" s="478">
        <f t="shared" si="989"/>
        <v>0</v>
      </c>
      <c r="AG236" s="52"/>
      <c r="AH236" s="288"/>
      <c r="AI236" s="53">
        <f t="shared" ref="AI236:AQ236" si="1001">SUM(AI237:AI239)</f>
        <v>0</v>
      </c>
      <c r="AJ236" s="53">
        <f t="shared" si="1001"/>
        <v>0</v>
      </c>
      <c r="AK236" s="53">
        <f t="shared" si="1001"/>
        <v>0</v>
      </c>
      <c r="AL236" s="53">
        <f t="shared" si="1001"/>
        <v>0</v>
      </c>
      <c r="AM236" s="53">
        <f t="shared" ref="AM236" si="1002">SUM(AM237:AM239)</f>
        <v>0</v>
      </c>
      <c r="AN236" s="53">
        <f t="shared" si="1001"/>
        <v>0</v>
      </c>
      <c r="AO236" s="53">
        <f t="shared" si="1001"/>
        <v>0</v>
      </c>
      <c r="AP236" s="53">
        <f t="shared" si="1001"/>
        <v>0</v>
      </c>
      <c r="AQ236" s="54">
        <f t="shared" si="1001"/>
        <v>0</v>
      </c>
      <c r="AR236" s="183"/>
      <c r="AS236" s="108"/>
      <c r="AT236" s="108"/>
      <c r="AU236" s="108"/>
      <c r="AV236" s="108"/>
      <c r="AW236" s="124"/>
      <c r="AX236" s="124"/>
      <c r="AY236" s="124"/>
      <c r="AZ236" s="124"/>
      <c r="BA236" s="124"/>
      <c r="BB236" s="124"/>
      <c r="BC236" s="124"/>
      <c r="BD236" s="124"/>
      <c r="BE236" s="124"/>
      <c r="BF236" s="124"/>
      <c r="BG236" s="124"/>
      <c r="BH236" s="124"/>
      <c r="BI236" s="124"/>
      <c r="BJ236" s="124"/>
      <c r="BK236" s="124"/>
      <c r="BL236" s="124"/>
      <c r="BM236" s="124"/>
      <c r="BN236" s="124"/>
      <c r="BO236" s="124"/>
      <c r="BP236" s="201"/>
      <c r="BQ236" s="201"/>
      <c r="BR236" s="201"/>
      <c r="BS236" s="201"/>
      <c r="BT236" s="201"/>
      <c r="BU236" s="201"/>
      <c r="BV236" s="201"/>
      <c r="BW236" s="201"/>
      <c r="BX236" s="201"/>
      <c r="BY236" s="201"/>
      <c r="BZ236" s="201"/>
      <c r="CA236" s="201"/>
      <c r="CB236" s="201"/>
      <c r="CC236" s="201"/>
      <c r="CD236" s="201"/>
      <c r="CE236" s="201"/>
      <c r="CF236" s="201"/>
      <c r="CG236" s="201"/>
      <c r="CH236" s="201"/>
      <c r="CI236" s="201"/>
      <c r="CJ236" s="201"/>
      <c r="CK236" s="201"/>
      <c r="CL236" s="201"/>
      <c r="CM236" s="201"/>
      <c r="CN236" s="201"/>
      <c r="CO236" s="201"/>
      <c r="CP236" s="201"/>
      <c r="CQ236" s="201"/>
      <c r="CR236" s="201"/>
      <c r="CS236" s="201"/>
      <c r="CT236" s="201"/>
      <c r="CU236" s="201"/>
      <c r="CV236" s="201"/>
      <c r="CW236" s="201"/>
      <c r="CX236" s="201"/>
      <c r="CY236" s="201"/>
      <c r="CZ236" s="201"/>
      <c r="DA236" s="201"/>
      <c r="DB236" s="201"/>
      <c r="DC236" s="201"/>
      <c r="DD236" s="201"/>
      <c r="DE236" s="201"/>
      <c r="DF236" s="201"/>
      <c r="DG236" s="201"/>
      <c r="DH236" s="201"/>
      <c r="DI236" s="201"/>
      <c r="DJ236" s="201"/>
      <c r="DK236" s="201"/>
      <c r="DL236" s="201"/>
      <c r="DM236" s="201"/>
      <c r="DN236" s="201"/>
      <c r="DO236" s="201"/>
      <c r="DP236" s="201"/>
      <c r="DQ236" s="201"/>
      <c r="DR236" s="201"/>
      <c r="DS236" s="201"/>
      <c r="DT236" s="201"/>
      <c r="DU236" s="201"/>
      <c r="DV236" s="201"/>
      <c r="DW236" s="201"/>
      <c r="DX236" s="201"/>
      <c r="DY236" s="201"/>
      <c r="DZ236" s="201"/>
      <c r="EA236" s="201"/>
      <c r="EB236" s="201"/>
      <c r="EC236" s="201"/>
      <c r="ED236" s="201"/>
      <c r="EE236" s="201"/>
      <c r="EF236" s="201"/>
    </row>
    <row r="237" spans="1:136" s="24" customFormat="1" ht="15.75" hidden="1" customHeight="1">
      <c r="A237" s="590">
        <v>311</v>
      </c>
      <c r="B237" s="590"/>
      <c r="C237" s="590"/>
      <c r="D237" s="591" t="s">
        <v>1</v>
      </c>
      <c r="E237" s="591"/>
      <c r="F237" s="591"/>
      <c r="G237" s="591"/>
      <c r="H237" s="22">
        <f t="shared" si="986"/>
        <v>0</v>
      </c>
      <c r="I237" s="55"/>
      <c r="J237" s="289"/>
      <c r="K237" s="56"/>
      <c r="L237" s="56"/>
      <c r="M237" s="56"/>
      <c r="N237" s="56"/>
      <c r="O237" s="308"/>
      <c r="P237" s="213"/>
      <c r="Q237" s="213"/>
      <c r="R237" s="213"/>
      <c r="S237" s="213"/>
      <c r="T237" s="23">
        <f t="shared" si="988"/>
        <v>0</v>
      </c>
      <c r="U237" s="55"/>
      <c r="V237" s="289"/>
      <c r="W237" s="56"/>
      <c r="X237" s="56"/>
      <c r="Y237" s="56"/>
      <c r="Z237" s="56"/>
      <c r="AA237" s="56"/>
      <c r="AB237" s="56"/>
      <c r="AC237" s="56"/>
      <c r="AD237" s="56"/>
      <c r="AE237" s="57"/>
      <c r="AF237" s="479">
        <f t="shared" si="989"/>
        <v>0</v>
      </c>
      <c r="AG237" s="55"/>
      <c r="AH237" s="289"/>
      <c r="AI237" s="56"/>
      <c r="AJ237" s="56"/>
      <c r="AK237" s="56"/>
      <c r="AL237" s="56"/>
      <c r="AM237" s="56"/>
      <c r="AN237" s="56"/>
      <c r="AO237" s="56"/>
      <c r="AP237" s="56"/>
      <c r="AQ237" s="57"/>
      <c r="AR237" s="183"/>
      <c r="AS237" s="108"/>
      <c r="AT237" s="108"/>
      <c r="AU237" s="108"/>
      <c r="AV237" s="108"/>
      <c r="AW237" s="108"/>
      <c r="AX237" s="108"/>
      <c r="AY237" s="108"/>
      <c r="AZ237" s="108"/>
      <c r="BA237" s="108"/>
      <c r="BB237" s="108"/>
      <c r="BC237" s="108"/>
      <c r="BD237" s="108"/>
      <c r="BE237" s="108"/>
      <c r="BF237" s="108"/>
      <c r="BG237" s="108"/>
      <c r="BH237" s="108"/>
      <c r="BI237" s="108"/>
      <c r="BJ237" s="108"/>
      <c r="BK237" s="108"/>
      <c r="BL237" s="108"/>
      <c r="BM237" s="108"/>
      <c r="BN237" s="108"/>
      <c r="BO237" s="108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197"/>
      <c r="CC237" s="197"/>
      <c r="CD237" s="197"/>
      <c r="CE237" s="197"/>
      <c r="CF237" s="197"/>
      <c r="CG237" s="197"/>
      <c r="CH237" s="197"/>
      <c r="CI237" s="197"/>
      <c r="CJ237" s="197"/>
      <c r="CK237" s="197"/>
      <c r="CL237" s="197"/>
      <c r="CM237" s="197"/>
      <c r="CN237" s="197"/>
      <c r="CO237" s="197"/>
      <c r="CP237" s="197"/>
      <c r="CQ237" s="197"/>
      <c r="CR237" s="197"/>
      <c r="CS237" s="197"/>
      <c r="CT237" s="197"/>
      <c r="CU237" s="197"/>
      <c r="CV237" s="197"/>
      <c r="CW237" s="197"/>
      <c r="CX237" s="197"/>
      <c r="CY237" s="197"/>
      <c r="CZ237" s="197"/>
      <c r="DA237" s="197"/>
      <c r="DB237" s="197"/>
      <c r="DC237" s="197"/>
      <c r="DD237" s="197"/>
      <c r="DE237" s="197"/>
      <c r="DF237" s="197"/>
      <c r="DG237" s="197"/>
      <c r="DH237" s="197"/>
      <c r="DI237" s="197"/>
      <c r="DJ237" s="197"/>
      <c r="DK237" s="197"/>
      <c r="DL237" s="197"/>
      <c r="DM237" s="197"/>
      <c r="DN237" s="197"/>
      <c r="DO237" s="197"/>
      <c r="DP237" s="197"/>
      <c r="DQ237" s="197"/>
      <c r="DR237" s="197"/>
      <c r="DS237" s="197"/>
      <c r="DT237" s="197"/>
      <c r="DU237" s="197"/>
      <c r="DV237" s="197"/>
      <c r="DW237" s="197"/>
      <c r="DX237" s="197"/>
      <c r="DY237" s="197"/>
      <c r="DZ237" s="197"/>
      <c r="EA237" s="197"/>
      <c r="EB237" s="197"/>
      <c r="EC237" s="197"/>
      <c r="ED237" s="197"/>
      <c r="EE237" s="197"/>
      <c r="EF237" s="197"/>
    </row>
    <row r="238" spans="1:136" s="24" customFormat="1" ht="15.75" hidden="1" customHeight="1">
      <c r="A238" s="590">
        <v>312</v>
      </c>
      <c r="B238" s="590"/>
      <c r="C238" s="590"/>
      <c r="D238" s="591" t="s">
        <v>2</v>
      </c>
      <c r="E238" s="591"/>
      <c r="F238" s="591"/>
      <c r="G238" s="591"/>
      <c r="H238" s="22">
        <f t="shared" si="986"/>
        <v>0</v>
      </c>
      <c r="I238" s="55"/>
      <c r="J238" s="289"/>
      <c r="K238" s="56"/>
      <c r="L238" s="56"/>
      <c r="M238" s="56"/>
      <c r="N238" s="56"/>
      <c r="O238" s="308"/>
      <c r="P238" s="213"/>
      <c r="Q238" s="213"/>
      <c r="R238" s="213"/>
      <c r="S238" s="213"/>
      <c r="T238" s="23">
        <f t="shared" si="988"/>
        <v>0</v>
      </c>
      <c r="U238" s="55"/>
      <c r="V238" s="289"/>
      <c r="W238" s="56"/>
      <c r="X238" s="56"/>
      <c r="Y238" s="56"/>
      <c r="Z238" s="56"/>
      <c r="AA238" s="56"/>
      <c r="AB238" s="56"/>
      <c r="AC238" s="56"/>
      <c r="AD238" s="56"/>
      <c r="AE238" s="57"/>
      <c r="AF238" s="479">
        <f t="shared" si="989"/>
        <v>0</v>
      </c>
      <c r="AG238" s="55"/>
      <c r="AH238" s="289"/>
      <c r="AI238" s="56"/>
      <c r="AJ238" s="56"/>
      <c r="AK238" s="56"/>
      <c r="AL238" s="56"/>
      <c r="AM238" s="56"/>
      <c r="AN238" s="56"/>
      <c r="AO238" s="56"/>
      <c r="AP238" s="56"/>
      <c r="AQ238" s="57"/>
      <c r="AR238" s="183"/>
      <c r="AS238" s="124"/>
      <c r="AT238" s="124"/>
      <c r="AU238" s="124"/>
      <c r="AV238" s="124"/>
      <c r="AW238" s="108"/>
      <c r="AX238" s="108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197"/>
      <c r="CC238" s="197"/>
      <c r="CD238" s="197"/>
      <c r="CE238" s="197"/>
      <c r="CF238" s="197"/>
      <c r="CG238" s="197"/>
      <c r="CH238" s="197"/>
      <c r="CI238" s="197"/>
      <c r="CJ238" s="197"/>
      <c r="CK238" s="197"/>
      <c r="CL238" s="197"/>
      <c r="CM238" s="197"/>
      <c r="CN238" s="197"/>
      <c r="CO238" s="197"/>
      <c r="CP238" s="197"/>
      <c r="CQ238" s="197"/>
      <c r="CR238" s="197"/>
      <c r="CS238" s="197"/>
      <c r="CT238" s="197"/>
      <c r="CU238" s="197"/>
      <c r="CV238" s="197"/>
      <c r="CW238" s="197"/>
      <c r="CX238" s="197"/>
      <c r="CY238" s="197"/>
      <c r="CZ238" s="197"/>
      <c r="DA238" s="197"/>
      <c r="DB238" s="197"/>
      <c r="DC238" s="197"/>
      <c r="DD238" s="197"/>
      <c r="DE238" s="197"/>
      <c r="DF238" s="197"/>
      <c r="DG238" s="197"/>
      <c r="DH238" s="197"/>
      <c r="DI238" s="197"/>
      <c r="DJ238" s="197"/>
      <c r="DK238" s="197"/>
      <c r="DL238" s="197"/>
      <c r="DM238" s="197"/>
      <c r="DN238" s="197"/>
      <c r="DO238" s="197"/>
      <c r="DP238" s="197"/>
      <c r="DQ238" s="197"/>
      <c r="DR238" s="197"/>
      <c r="DS238" s="197"/>
      <c r="DT238" s="197"/>
      <c r="DU238" s="197"/>
      <c r="DV238" s="197"/>
      <c r="DW238" s="197"/>
      <c r="DX238" s="197"/>
      <c r="DY238" s="197"/>
      <c r="DZ238" s="197"/>
      <c r="EA238" s="197"/>
      <c r="EB238" s="197"/>
      <c r="EC238" s="197"/>
      <c r="ED238" s="197"/>
      <c r="EE238" s="197"/>
      <c r="EF238" s="197"/>
    </row>
    <row r="239" spans="1:136" s="24" customFormat="1" ht="15.75" hidden="1" customHeight="1">
      <c r="A239" s="590">
        <v>313</v>
      </c>
      <c r="B239" s="590"/>
      <c r="C239" s="590"/>
      <c r="D239" s="591" t="s">
        <v>3</v>
      </c>
      <c r="E239" s="591"/>
      <c r="F239" s="591"/>
      <c r="G239" s="591"/>
      <c r="H239" s="22">
        <f t="shared" si="986"/>
        <v>0</v>
      </c>
      <c r="I239" s="55"/>
      <c r="J239" s="289"/>
      <c r="K239" s="56"/>
      <c r="L239" s="56"/>
      <c r="M239" s="56"/>
      <c r="N239" s="56"/>
      <c r="O239" s="308"/>
      <c r="P239" s="213"/>
      <c r="Q239" s="213"/>
      <c r="R239" s="213"/>
      <c r="S239" s="213"/>
      <c r="T239" s="23">
        <f t="shared" si="988"/>
        <v>0</v>
      </c>
      <c r="U239" s="55"/>
      <c r="V239" s="289"/>
      <c r="W239" s="56"/>
      <c r="X239" s="56"/>
      <c r="Y239" s="56"/>
      <c r="Z239" s="56"/>
      <c r="AA239" s="56"/>
      <c r="AB239" s="56"/>
      <c r="AC239" s="56"/>
      <c r="AD239" s="56"/>
      <c r="AE239" s="57"/>
      <c r="AF239" s="479">
        <f t="shared" si="989"/>
        <v>0</v>
      </c>
      <c r="AG239" s="55"/>
      <c r="AH239" s="289"/>
      <c r="AI239" s="56"/>
      <c r="AJ239" s="56"/>
      <c r="AK239" s="56"/>
      <c r="AL239" s="56"/>
      <c r="AM239" s="56"/>
      <c r="AN239" s="56"/>
      <c r="AO239" s="56"/>
      <c r="AP239" s="56"/>
      <c r="AQ239" s="57"/>
      <c r="AR239" s="183"/>
      <c r="AS239" s="108"/>
      <c r="AT239" s="108"/>
      <c r="AU239" s="108"/>
      <c r="AV239" s="108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197"/>
      <c r="CC239" s="197"/>
      <c r="CD239" s="197"/>
      <c r="CE239" s="197"/>
      <c r="CF239" s="197"/>
      <c r="CG239" s="197"/>
      <c r="CH239" s="197"/>
      <c r="CI239" s="197"/>
      <c r="CJ239" s="197"/>
      <c r="CK239" s="197"/>
      <c r="CL239" s="197"/>
      <c r="CM239" s="197"/>
      <c r="CN239" s="197"/>
      <c r="CO239" s="197"/>
      <c r="CP239" s="197"/>
      <c r="CQ239" s="197"/>
      <c r="CR239" s="197"/>
      <c r="CS239" s="197"/>
      <c r="CT239" s="197"/>
      <c r="CU239" s="197"/>
      <c r="CV239" s="197"/>
      <c r="CW239" s="197"/>
      <c r="CX239" s="197"/>
      <c r="CY239" s="197"/>
      <c r="CZ239" s="197"/>
      <c r="DA239" s="197"/>
      <c r="DB239" s="197"/>
      <c r="DC239" s="197"/>
      <c r="DD239" s="197"/>
      <c r="DE239" s="197"/>
      <c r="DF239" s="197"/>
      <c r="DG239" s="197"/>
      <c r="DH239" s="197"/>
      <c r="DI239" s="197"/>
      <c r="DJ239" s="197"/>
      <c r="DK239" s="197"/>
      <c r="DL239" s="197"/>
      <c r="DM239" s="197"/>
      <c r="DN239" s="197"/>
      <c r="DO239" s="197"/>
      <c r="DP239" s="197"/>
      <c r="DQ239" s="197"/>
      <c r="DR239" s="197"/>
      <c r="DS239" s="197"/>
      <c r="DT239" s="197"/>
      <c r="DU239" s="197"/>
      <c r="DV239" s="197"/>
      <c r="DW239" s="197"/>
      <c r="DX239" s="197"/>
      <c r="DY239" s="197"/>
      <c r="DZ239" s="197"/>
      <c r="EA239" s="197"/>
      <c r="EB239" s="197"/>
      <c r="EC239" s="197"/>
      <c r="ED239" s="197"/>
      <c r="EE239" s="197"/>
      <c r="EF239" s="197"/>
    </row>
    <row r="240" spans="1:136" s="21" customFormat="1" ht="15.75" hidden="1" customHeight="1">
      <c r="A240" s="629">
        <v>32</v>
      </c>
      <c r="B240" s="629"/>
      <c r="C240" s="35"/>
      <c r="D240" s="627" t="s">
        <v>4</v>
      </c>
      <c r="E240" s="627"/>
      <c r="F240" s="627"/>
      <c r="G240" s="606"/>
      <c r="H240" s="19">
        <f t="shared" si="986"/>
        <v>0</v>
      </c>
      <c r="I240" s="52">
        <f>SUM(I241:I244)</f>
        <v>0</v>
      </c>
      <c r="J240" s="288">
        <f>SUM(J241:J244)</f>
        <v>0</v>
      </c>
      <c r="K240" s="53">
        <f t="shared" ref="K240:N240" si="1003">SUM(K241:K244)</f>
        <v>0</v>
      </c>
      <c r="L240" s="53">
        <f t="shared" si="1003"/>
        <v>0</v>
      </c>
      <c r="M240" s="53">
        <f t="shared" si="1003"/>
        <v>0</v>
      </c>
      <c r="N240" s="53">
        <f t="shared" si="1003"/>
        <v>0</v>
      </c>
      <c r="O240" s="307">
        <f t="shared" ref="O240" si="1004">SUM(O241:O244)</f>
        <v>0</v>
      </c>
      <c r="P240" s="213"/>
      <c r="Q240" s="213"/>
      <c r="R240" s="213"/>
      <c r="S240" s="213"/>
      <c r="T240" s="19">
        <f t="shared" si="988"/>
        <v>0</v>
      </c>
      <c r="U240" s="52"/>
      <c r="V240" s="288"/>
      <c r="W240" s="53"/>
      <c r="X240" s="53"/>
      <c r="Y240" s="53"/>
      <c r="Z240" s="53"/>
      <c r="AA240" s="53"/>
      <c r="AB240" s="53"/>
      <c r="AC240" s="53"/>
      <c r="AD240" s="53"/>
      <c r="AE240" s="54"/>
      <c r="AF240" s="478">
        <f t="shared" si="989"/>
        <v>0</v>
      </c>
      <c r="AG240" s="52"/>
      <c r="AH240" s="288"/>
      <c r="AI240" s="53">
        <f t="shared" ref="AI240:AQ240" si="1005">SUM(AI241:AI244)</f>
        <v>0</v>
      </c>
      <c r="AJ240" s="53">
        <f t="shared" si="1005"/>
        <v>0</v>
      </c>
      <c r="AK240" s="53">
        <f t="shared" si="1005"/>
        <v>0</v>
      </c>
      <c r="AL240" s="53">
        <f t="shared" si="1005"/>
        <v>0</v>
      </c>
      <c r="AM240" s="53">
        <f t="shared" ref="AM240" si="1006">SUM(AM241:AM244)</f>
        <v>0</v>
      </c>
      <c r="AN240" s="53">
        <f t="shared" si="1005"/>
        <v>0</v>
      </c>
      <c r="AO240" s="53">
        <f t="shared" si="1005"/>
        <v>0</v>
      </c>
      <c r="AP240" s="53">
        <f t="shared" si="1005"/>
        <v>0</v>
      </c>
      <c r="AQ240" s="54">
        <f t="shared" si="1005"/>
        <v>0</v>
      </c>
      <c r="AR240" s="183"/>
      <c r="AS240" s="108"/>
      <c r="AT240" s="108"/>
      <c r="AU240" s="108"/>
      <c r="AV240" s="108"/>
      <c r="AW240" s="124"/>
      <c r="AX240" s="124"/>
      <c r="AY240" s="124"/>
      <c r="AZ240" s="124"/>
      <c r="BA240" s="124"/>
      <c r="BB240" s="124"/>
      <c r="BC240" s="124"/>
      <c r="BD240" s="124"/>
      <c r="BE240" s="124"/>
      <c r="BF240" s="124"/>
      <c r="BG240" s="124"/>
      <c r="BH240" s="124"/>
      <c r="BI240" s="124"/>
      <c r="BJ240" s="124"/>
      <c r="BK240" s="124"/>
      <c r="BL240" s="124"/>
      <c r="BM240" s="124"/>
      <c r="BN240" s="124"/>
      <c r="BO240" s="124"/>
      <c r="BP240" s="201"/>
      <c r="BQ240" s="201"/>
      <c r="BR240" s="201"/>
      <c r="BS240" s="201"/>
      <c r="BT240" s="201"/>
      <c r="BU240" s="201"/>
      <c r="BV240" s="201"/>
      <c r="BW240" s="201"/>
      <c r="BX240" s="201"/>
      <c r="BY240" s="201"/>
      <c r="BZ240" s="201"/>
      <c r="CA240" s="201"/>
      <c r="CB240" s="201"/>
      <c r="CC240" s="201"/>
      <c r="CD240" s="201"/>
      <c r="CE240" s="201"/>
      <c r="CF240" s="201"/>
      <c r="CG240" s="201"/>
      <c r="CH240" s="201"/>
      <c r="CI240" s="201"/>
      <c r="CJ240" s="201"/>
      <c r="CK240" s="201"/>
      <c r="CL240" s="201"/>
      <c r="CM240" s="201"/>
      <c r="CN240" s="201"/>
      <c r="CO240" s="201"/>
      <c r="CP240" s="201"/>
      <c r="CQ240" s="201"/>
      <c r="CR240" s="201"/>
      <c r="CS240" s="201"/>
      <c r="CT240" s="201"/>
      <c r="CU240" s="201"/>
      <c r="CV240" s="201"/>
      <c r="CW240" s="201"/>
      <c r="CX240" s="201"/>
      <c r="CY240" s="201"/>
      <c r="CZ240" s="201"/>
      <c r="DA240" s="201"/>
      <c r="DB240" s="201"/>
      <c r="DC240" s="201"/>
      <c r="DD240" s="201"/>
      <c r="DE240" s="201"/>
      <c r="DF240" s="201"/>
      <c r="DG240" s="201"/>
      <c r="DH240" s="201"/>
      <c r="DI240" s="201"/>
      <c r="DJ240" s="201"/>
      <c r="DK240" s="201"/>
      <c r="DL240" s="201"/>
      <c r="DM240" s="201"/>
      <c r="DN240" s="201"/>
      <c r="DO240" s="201"/>
      <c r="DP240" s="201"/>
      <c r="DQ240" s="201"/>
      <c r="DR240" s="201"/>
      <c r="DS240" s="201"/>
      <c r="DT240" s="201"/>
      <c r="DU240" s="201"/>
      <c r="DV240" s="201"/>
      <c r="DW240" s="201"/>
      <c r="DX240" s="201"/>
      <c r="DY240" s="201"/>
      <c r="DZ240" s="201"/>
      <c r="EA240" s="201"/>
      <c r="EB240" s="201"/>
      <c r="EC240" s="201"/>
      <c r="ED240" s="201"/>
      <c r="EE240" s="201"/>
      <c r="EF240" s="201"/>
    </row>
    <row r="241" spans="1:136" s="24" customFormat="1" ht="15.75" hidden="1" customHeight="1">
      <c r="A241" s="590">
        <v>321</v>
      </c>
      <c r="B241" s="590"/>
      <c r="C241" s="590"/>
      <c r="D241" s="591" t="s">
        <v>5</v>
      </c>
      <c r="E241" s="591"/>
      <c r="F241" s="591"/>
      <c r="G241" s="591"/>
      <c r="H241" s="22">
        <f t="shared" si="986"/>
        <v>0</v>
      </c>
      <c r="I241" s="55"/>
      <c r="J241" s="289"/>
      <c r="K241" s="56"/>
      <c r="L241" s="56"/>
      <c r="M241" s="56"/>
      <c r="N241" s="56"/>
      <c r="O241" s="308"/>
      <c r="P241" s="213"/>
      <c r="Q241" s="213"/>
      <c r="R241" s="213"/>
      <c r="S241" s="213"/>
      <c r="T241" s="23">
        <f t="shared" si="988"/>
        <v>0</v>
      </c>
      <c r="U241" s="55"/>
      <c r="V241" s="289"/>
      <c r="W241" s="56"/>
      <c r="X241" s="56"/>
      <c r="Y241" s="56"/>
      <c r="Z241" s="56"/>
      <c r="AA241" s="56"/>
      <c r="AB241" s="56"/>
      <c r="AC241" s="56"/>
      <c r="AD241" s="56"/>
      <c r="AE241" s="57"/>
      <c r="AF241" s="479">
        <f t="shared" si="989"/>
        <v>0</v>
      </c>
      <c r="AG241" s="55"/>
      <c r="AH241" s="289"/>
      <c r="AI241" s="56"/>
      <c r="AJ241" s="56"/>
      <c r="AK241" s="56"/>
      <c r="AL241" s="56"/>
      <c r="AM241" s="56"/>
      <c r="AN241" s="56"/>
      <c r="AO241" s="56"/>
      <c r="AP241" s="56"/>
      <c r="AQ241" s="57"/>
      <c r="AR241" s="183"/>
      <c r="AS241" s="108"/>
      <c r="AT241" s="108"/>
      <c r="AU241" s="108"/>
      <c r="AV241" s="108"/>
      <c r="AW241" s="108"/>
      <c r="AX241" s="108"/>
      <c r="AY241" s="108"/>
      <c r="AZ241" s="108"/>
      <c r="BA241" s="108"/>
      <c r="BB241" s="108"/>
      <c r="BC241" s="108"/>
      <c r="BD241" s="108"/>
      <c r="BE241" s="108"/>
      <c r="BF241" s="108"/>
      <c r="BG241" s="108"/>
      <c r="BH241" s="108"/>
      <c r="BI241" s="108"/>
      <c r="BJ241" s="108"/>
      <c r="BK241" s="108"/>
      <c r="BL241" s="108"/>
      <c r="BM241" s="108"/>
      <c r="BN241" s="108"/>
      <c r="BO241" s="108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197"/>
      <c r="CC241" s="197"/>
      <c r="CD241" s="197"/>
      <c r="CE241" s="197"/>
      <c r="CF241" s="197"/>
      <c r="CG241" s="197"/>
      <c r="CH241" s="197"/>
      <c r="CI241" s="197"/>
      <c r="CJ241" s="197"/>
      <c r="CK241" s="197"/>
      <c r="CL241" s="197"/>
      <c r="CM241" s="197"/>
      <c r="CN241" s="197"/>
      <c r="CO241" s="197"/>
      <c r="CP241" s="197"/>
      <c r="CQ241" s="197"/>
      <c r="CR241" s="197"/>
      <c r="CS241" s="197"/>
      <c r="CT241" s="197"/>
      <c r="CU241" s="197"/>
      <c r="CV241" s="197"/>
      <c r="CW241" s="197"/>
      <c r="CX241" s="197"/>
      <c r="CY241" s="197"/>
      <c r="CZ241" s="197"/>
      <c r="DA241" s="197"/>
      <c r="DB241" s="197"/>
      <c r="DC241" s="197"/>
      <c r="DD241" s="197"/>
      <c r="DE241" s="197"/>
      <c r="DF241" s="197"/>
      <c r="DG241" s="197"/>
      <c r="DH241" s="197"/>
      <c r="DI241" s="197"/>
      <c r="DJ241" s="197"/>
      <c r="DK241" s="197"/>
      <c r="DL241" s="197"/>
      <c r="DM241" s="197"/>
      <c r="DN241" s="197"/>
      <c r="DO241" s="197"/>
      <c r="DP241" s="197"/>
      <c r="DQ241" s="197"/>
      <c r="DR241" s="197"/>
      <c r="DS241" s="197"/>
      <c r="DT241" s="197"/>
      <c r="DU241" s="197"/>
      <c r="DV241" s="197"/>
      <c r="DW241" s="197"/>
      <c r="DX241" s="197"/>
      <c r="DY241" s="197"/>
      <c r="DZ241" s="197"/>
      <c r="EA241" s="197"/>
      <c r="EB241" s="197"/>
      <c r="EC241" s="197"/>
      <c r="ED241" s="197"/>
      <c r="EE241" s="197"/>
      <c r="EF241" s="197"/>
    </row>
    <row r="242" spans="1:136" s="24" customFormat="1" ht="15.75" hidden="1" customHeight="1">
      <c r="A242" s="590">
        <v>322</v>
      </c>
      <c r="B242" s="590"/>
      <c r="C242" s="590"/>
      <c r="D242" s="591" t="s">
        <v>6</v>
      </c>
      <c r="E242" s="591"/>
      <c r="F242" s="591"/>
      <c r="G242" s="591"/>
      <c r="H242" s="22">
        <f t="shared" si="986"/>
        <v>0</v>
      </c>
      <c r="I242" s="55"/>
      <c r="J242" s="289"/>
      <c r="K242" s="56"/>
      <c r="L242" s="56"/>
      <c r="M242" s="56"/>
      <c r="N242" s="56"/>
      <c r="O242" s="308"/>
      <c r="P242" s="213"/>
      <c r="Q242" s="213"/>
      <c r="R242" s="213"/>
      <c r="S242" s="213"/>
      <c r="T242" s="23">
        <f t="shared" si="988"/>
        <v>0</v>
      </c>
      <c r="U242" s="55"/>
      <c r="V242" s="289"/>
      <c r="W242" s="56"/>
      <c r="X242" s="56"/>
      <c r="Y242" s="56"/>
      <c r="Z242" s="56"/>
      <c r="AA242" s="56"/>
      <c r="AB242" s="56"/>
      <c r="AC242" s="56"/>
      <c r="AD242" s="56"/>
      <c r="AE242" s="57"/>
      <c r="AF242" s="479">
        <f t="shared" si="989"/>
        <v>0</v>
      </c>
      <c r="AG242" s="55"/>
      <c r="AH242" s="289"/>
      <c r="AI242" s="56"/>
      <c r="AJ242" s="56"/>
      <c r="AK242" s="56"/>
      <c r="AL242" s="56"/>
      <c r="AM242" s="56"/>
      <c r="AN242" s="56"/>
      <c r="AO242" s="56"/>
      <c r="AP242" s="56"/>
      <c r="AQ242" s="57"/>
      <c r="AR242" s="183"/>
      <c r="AS242" s="108"/>
      <c r="AT242" s="108"/>
      <c r="AU242" s="108"/>
      <c r="AV242" s="108"/>
      <c r="AW242" s="108"/>
      <c r="AX242" s="108"/>
      <c r="AY242" s="108"/>
      <c r="AZ242" s="108"/>
      <c r="BA242" s="108"/>
      <c r="BB242" s="108"/>
      <c r="BC242" s="108"/>
      <c r="BD242" s="108"/>
      <c r="BE242" s="108"/>
      <c r="BF242" s="108"/>
      <c r="BG242" s="108"/>
      <c r="BH242" s="108"/>
      <c r="BI242" s="108"/>
      <c r="BJ242" s="108"/>
      <c r="BK242" s="108"/>
      <c r="BL242" s="108"/>
      <c r="BM242" s="108"/>
      <c r="BN242" s="108"/>
      <c r="BO242" s="108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197"/>
      <c r="CC242" s="197"/>
      <c r="CD242" s="197"/>
      <c r="CE242" s="197"/>
      <c r="CF242" s="197"/>
      <c r="CG242" s="197"/>
      <c r="CH242" s="197"/>
      <c r="CI242" s="197"/>
      <c r="CJ242" s="197"/>
      <c r="CK242" s="197"/>
      <c r="CL242" s="197"/>
      <c r="CM242" s="197"/>
      <c r="CN242" s="197"/>
      <c r="CO242" s="197"/>
      <c r="CP242" s="197"/>
      <c r="CQ242" s="197"/>
      <c r="CR242" s="197"/>
      <c r="CS242" s="197"/>
      <c r="CT242" s="197"/>
      <c r="CU242" s="197"/>
      <c r="CV242" s="197"/>
      <c r="CW242" s="197"/>
      <c r="CX242" s="197"/>
      <c r="CY242" s="197"/>
      <c r="CZ242" s="197"/>
      <c r="DA242" s="197"/>
      <c r="DB242" s="197"/>
      <c r="DC242" s="197"/>
      <c r="DD242" s="197"/>
      <c r="DE242" s="197"/>
      <c r="DF242" s="197"/>
      <c r="DG242" s="197"/>
      <c r="DH242" s="197"/>
      <c r="DI242" s="197"/>
      <c r="DJ242" s="197"/>
      <c r="DK242" s="197"/>
      <c r="DL242" s="197"/>
      <c r="DM242" s="197"/>
      <c r="DN242" s="197"/>
      <c r="DO242" s="197"/>
      <c r="DP242" s="197"/>
      <c r="DQ242" s="197"/>
      <c r="DR242" s="197"/>
      <c r="DS242" s="197"/>
      <c r="DT242" s="197"/>
      <c r="DU242" s="197"/>
      <c r="DV242" s="197"/>
      <c r="DW242" s="197"/>
      <c r="DX242" s="197"/>
      <c r="DY242" s="197"/>
      <c r="DZ242" s="197"/>
      <c r="EA242" s="197"/>
      <c r="EB242" s="197"/>
      <c r="EC242" s="197"/>
      <c r="ED242" s="197"/>
      <c r="EE242" s="197"/>
      <c r="EF242" s="197"/>
    </row>
    <row r="243" spans="1:136" s="24" customFormat="1" ht="15.75" hidden="1" customHeight="1">
      <c r="A243" s="590">
        <v>323</v>
      </c>
      <c r="B243" s="590"/>
      <c r="C243" s="590"/>
      <c r="D243" s="591" t="s">
        <v>7</v>
      </c>
      <c r="E243" s="591"/>
      <c r="F243" s="591"/>
      <c r="G243" s="591"/>
      <c r="H243" s="22">
        <f t="shared" si="986"/>
        <v>0</v>
      </c>
      <c r="I243" s="55"/>
      <c r="J243" s="289"/>
      <c r="K243" s="56"/>
      <c r="L243" s="56"/>
      <c r="M243" s="56"/>
      <c r="N243" s="56"/>
      <c r="O243" s="308"/>
      <c r="P243" s="213"/>
      <c r="Q243" s="213"/>
      <c r="R243" s="213"/>
      <c r="S243" s="213"/>
      <c r="T243" s="23">
        <f t="shared" si="988"/>
        <v>0</v>
      </c>
      <c r="U243" s="55"/>
      <c r="V243" s="289"/>
      <c r="W243" s="56"/>
      <c r="X243" s="56"/>
      <c r="Y243" s="56"/>
      <c r="Z243" s="56"/>
      <c r="AA243" s="56"/>
      <c r="AB243" s="56"/>
      <c r="AC243" s="56"/>
      <c r="AD243" s="56"/>
      <c r="AE243" s="57"/>
      <c r="AF243" s="479">
        <f t="shared" si="989"/>
        <v>0</v>
      </c>
      <c r="AG243" s="55"/>
      <c r="AH243" s="289"/>
      <c r="AI243" s="56"/>
      <c r="AJ243" s="56"/>
      <c r="AK243" s="56"/>
      <c r="AL243" s="56"/>
      <c r="AM243" s="56"/>
      <c r="AN243" s="56"/>
      <c r="AO243" s="56"/>
      <c r="AP243" s="56"/>
      <c r="AQ243" s="57"/>
      <c r="AR243" s="183"/>
      <c r="AS243" s="124"/>
      <c r="AT243" s="124"/>
      <c r="AU243" s="124"/>
      <c r="AV243" s="124"/>
      <c r="AW243" s="108"/>
      <c r="AX243" s="108"/>
      <c r="AY243" s="108"/>
      <c r="AZ243" s="108"/>
      <c r="BA243" s="108"/>
      <c r="BB243" s="108"/>
      <c r="BC243" s="108"/>
      <c r="BD243" s="108"/>
      <c r="BE243" s="108"/>
      <c r="BF243" s="108"/>
      <c r="BG243" s="108"/>
      <c r="BH243" s="108"/>
      <c r="BI243" s="108"/>
      <c r="BJ243" s="108"/>
      <c r="BK243" s="108"/>
      <c r="BL243" s="108"/>
      <c r="BM243" s="108"/>
      <c r="BN243" s="108"/>
      <c r="BO243" s="108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197"/>
      <c r="CC243" s="197"/>
      <c r="CD243" s="197"/>
      <c r="CE243" s="197"/>
      <c r="CF243" s="197"/>
      <c r="CG243" s="197"/>
      <c r="CH243" s="197"/>
      <c r="CI243" s="197"/>
      <c r="CJ243" s="197"/>
      <c r="CK243" s="197"/>
      <c r="CL243" s="197"/>
      <c r="CM243" s="197"/>
      <c r="CN243" s="197"/>
      <c r="CO243" s="197"/>
      <c r="CP243" s="197"/>
      <c r="CQ243" s="197"/>
      <c r="CR243" s="197"/>
      <c r="CS243" s="197"/>
      <c r="CT243" s="197"/>
      <c r="CU243" s="197"/>
      <c r="CV243" s="197"/>
      <c r="CW243" s="197"/>
      <c r="CX243" s="197"/>
      <c r="CY243" s="197"/>
      <c r="CZ243" s="197"/>
      <c r="DA243" s="197"/>
      <c r="DB243" s="197"/>
      <c r="DC243" s="197"/>
      <c r="DD243" s="197"/>
      <c r="DE243" s="197"/>
      <c r="DF243" s="197"/>
      <c r="DG243" s="197"/>
      <c r="DH243" s="197"/>
      <c r="DI243" s="197"/>
      <c r="DJ243" s="197"/>
      <c r="DK243" s="197"/>
      <c r="DL243" s="197"/>
      <c r="DM243" s="197"/>
      <c r="DN243" s="197"/>
      <c r="DO243" s="197"/>
      <c r="DP243" s="197"/>
      <c r="DQ243" s="197"/>
      <c r="DR243" s="197"/>
      <c r="DS243" s="197"/>
      <c r="DT243" s="197"/>
      <c r="DU243" s="197"/>
      <c r="DV243" s="197"/>
      <c r="DW243" s="197"/>
      <c r="DX243" s="197"/>
      <c r="DY243" s="197"/>
      <c r="DZ243" s="197"/>
      <c r="EA243" s="197"/>
      <c r="EB243" s="197"/>
      <c r="EC243" s="197"/>
      <c r="ED243" s="197"/>
      <c r="EE243" s="197"/>
      <c r="EF243" s="197"/>
    </row>
    <row r="244" spans="1:136" s="24" customFormat="1" ht="15.75" hidden="1" customHeight="1">
      <c r="A244" s="590">
        <v>329</v>
      </c>
      <c r="B244" s="590"/>
      <c r="C244" s="590"/>
      <c r="D244" s="591" t="s">
        <v>8</v>
      </c>
      <c r="E244" s="591"/>
      <c r="F244" s="591"/>
      <c r="G244" s="591"/>
      <c r="H244" s="22">
        <f t="shared" si="986"/>
        <v>0</v>
      </c>
      <c r="I244" s="55"/>
      <c r="J244" s="289"/>
      <c r="K244" s="56"/>
      <c r="L244" s="56"/>
      <c r="M244" s="56"/>
      <c r="N244" s="56"/>
      <c r="O244" s="308"/>
      <c r="P244" s="213"/>
      <c r="Q244" s="213"/>
      <c r="R244" s="213"/>
      <c r="S244" s="213"/>
      <c r="T244" s="23">
        <f t="shared" si="988"/>
        <v>0</v>
      </c>
      <c r="U244" s="55"/>
      <c r="V244" s="289"/>
      <c r="W244" s="56"/>
      <c r="X244" s="56"/>
      <c r="Y244" s="56"/>
      <c r="Z244" s="56"/>
      <c r="AA244" s="56"/>
      <c r="AB244" s="56"/>
      <c r="AC244" s="56"/>
      <c r="AD244" s="56"/>
      <c r="AE244" s="57"/>
      <c r="AF244" s="479">
        <f t="shared" si="989"/>
        <v>0</v>
      </c>
      <c r="AG244" s="55"/>
      <c r="AH244" s="289"/>
      <c r="AI244" s="56"/>
      <c r="AJ244" s="56"/>
      <c r="AK244" s="56"/>
      <c r="AL244" s="56"/>
      <c r="AM244" s="56"/>
      <c r="AN244" s="56"/>
      <c r="AO244" s="56"/>
      <c r="AP244" s="56"/>
      <c r="AQ244" s="57"/>
      <c r="AR244" s="183"/>
      <c r="AS244" s="108"/>
      <c r="AT244" s="108"/>
      <c r="AU244" s="108"/>
      <c r="AV244" s="108"/>
      <c r="AW244" s="108"/>
      <c r="AX244" s="108"/>
      <c r="AY244" s="108"/>
      <c r="AZ244" s="108"/>
      <c r="BA244" s="108"/>
      <c r="BB244" s="108"/>
      <c r="BC244" s="108"/>
      <c r="BD244" s="108"/>
      <c r="BE244" s="108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197"/>
      <c r="CC244" s="197"/>
      <c r="CD244" s="197"/>
      <c r="CE244" s="197"/>
      <c r="CF244" s="197"/>
      <c r="CG244" s="197"/>
      <c r="CH244" s="197"/>
      <c r="CI244" s="197"/>
      <c r="CJ244" s="197"/>
      <c r="CK244" s="197"/>
      <c r="CL244" s="197"/>
      <c r="CM244" s="197"/>
      <c r="CN244" s="197"/>
      <c r="CO244" s="197"/>
      <c r="CP244" s="197"/>
      <c r="CQ244" s="197"/>
      <c r="CR244" s="197"/>
      <c r="CS244" s="197"/>
      <c r="CT244" s="197"/>
      <c r="CU244" s="197"/>
      <c r="CV244" s="197"/>
      <c r="CW244" s="197"/>
      <c r="CX244" s="197"/>
      <c r="CY244" s="197"/>
      <c r="CZ244" s="197"/>
      <c r="DA244" s="197"/>
      <c r="DB244" s="197"/>
      <c r="DC244" s="197"/>
      <c r="DD244" s="197"/>
      <c r="DE244" s="197"/>
      <c r="DF244" s="197"/>
      <c r="DG244" s="197"/>
      <c r="DH244" s="197"/>
      <c r="DI244" s="197"/>
      <c r="DJ244" s="197"/>
      <c r="DK244" s="197"/>
      <c r="DL244" s="197"/>
      <c r="DM244" s="197"/>
      <c r="DN244" s="197"/>
      <c r="DO244" s="197"/>
      <c r="DP244" s="197"/>
      <c r="DQ244" s="197"/>
      <c r="DR244" s="197"/>
      <c r="DS244" s="197"/>
      <c r="DT244" s="197"/>
      <c r="DU244" s="197"/>
      <c r="DV244" s="197"/>
      <c r="DW244" s="197"/>
      <c r="DX244" s="197"/>
      <c r="DY244" s="197"/>
      <c r="DZ244" s="197"/>
      <c r="EA244" s="197"/>
      <c r="EB244" s="197"/>
      <c r="EC244" s="197"/>
      <c r="ED244" s="197"/>
      <c r="EE244" s="197"/>
      <c r="EF244" s="197"/>
    </row>
    <row r="245" spans="1:136" s="21" customFormat="1" ht="15.75" hidden="1" customHeight="1">
      <c r="A245" s="629">
        <v>34</v>
      </c>
      <c r="B245" s="629"/>
      <c r="C245" s="35"/>
      <c r="D245" s="627" t="s">
        <v>9</v>
      </c>
      <c r="E245" s="627"/>
      <c r="F245" s="627"/>
      <c r="G245" s="606"/>
      <c r="H245" s="19">
        <f t="shared" si="986"/>
        <v>0</v>
      </c>
      <c r="I245" s="52">
        <f>I246</f>
        <v>0</v>
      </c>
      <c r="J245" s="288">
        <f>J246</f>
        <v>0</v>
      </c>
      <c r="K245" s="53">
        <f t="shared" ref="K245:AQ245" si="1007">K246</f>
        <v>0</v>
      </c>
      <c r="L245" s="53">
        <f t="shared" si="1007"/>
        <v>0</v>
      </c>
      <c r="M245" s="53">
        <f t="shared" si="1007"/>
        <v>0</v>
      </c>
      <c r="N245" s="53">
        <f t="shared" si="1007"/>
        <v>0</v>
      </c>
      <c r="O245" s="307">
        <f t="shared" si="1007"/>
        <v>0</v>
      </c>
      <c r="P245" s="213"/>
      <c r="Q245" s="213"/>
      <c r="R245" s="213"/>
      <c r="S245" s="213"/>
      <c r="T245" s="19">
        <f t="shared" si="988"/>
        <v>0</v>
      </c>
      <c r="U245" s="52"/>
      <c r="V245" s="288"/>
      <c r="W245" s="53"/>
      <c r="X245" s="53"/>
      <c r="Y245" s="53"/>
      <c r="Z245" s="53"/>
      <c r="AA245" s="53"/>
      <c r="AB245" s="53"/>
      <c r="AC245" s="53"/>
      <c r="AD245" s="53"/>
      <c r="AE245" s="54"/>
      <c r="AF245" s="478">
        <f t="shared" si="989"/>
        <v>0</v>
      </c>
      <c r="AG245" s="52"/>
      <c r="AH245" s="288"/>
      <c r="AI245" s="53">
        <f t="shared" si="1007"/>
        <v>0</v>
      </c>
      <c r="AJ245" s="53">
        <f t="shared" si="1007"/>
        <v>0</v>
      </c>
      <c r="AK245" s="53">
        <f t="shared" si="1007"/>
        <v>0</v>
      </c>
      <c r="AL245" s="53">
        <f t="shared" si="1007"/>
        <v>0</v>
      </c>
      <c r="AM245" s="53">
        <f t="shared" si="1007"/>
        <v>0</v>
      </c>
      <c r="AN245" s="53">
        <f t="shared" si="1007"/>
        <v>0</v>
      </c>
      <c r="AO245" s="53">
        <f t="shared" si="1007"/>
        <v>0</v>
      </c>
      <c r="AP245" s="53">
        <f t="shared" si="1007"/>
        <v>0</v>
      </c>
      <c r="AQ245" s="54">
        <f t="shared" si="1007"/>
        <v>0</v>
      </c>
      <c r="AR245" s="183"/>
      <c r="AS245" s="196"/>
      <c r="AT245" s="196"/>
      <c r="AU245" s="438"/>
      <c r="AV245" s="438"/>
      <c r="AW245" s="124"/>
      <c r="AX245" s="124"/>
      <c r="AY245" s="124"/>
      <c r="AZ245" s="124"/>
      <c r="BA245" s="124"/>
      <c r="BB245" s="124"/>
      <c r="BC245" s="124"/>
      <c r="BD245" s="124"/>
      <c r="BE245" s="124"/>
      <c r="BF245" s="124"/>
      <c r="BG245" s="124"/>
      <c r="BH245" s="124"/>
      <c r="BI245" s="124"/>
      <c r="BJ245" s="124"/>
      <c r="BK245" s="124"/>
      <c r="BL245" s="124"/>
      <c r="BM245" s="124"/>
      <c r="BN245" s="124"/>
      <c r="BO245" s="124"/>
      <c r="BP245" s="201"/>
      <c r="BQ245" s="201"/>
      <c r="BR245" s="201"/>
      <c r="BS245" s="201"/>
      <c r="BT245" s="201"/>
      <c r="BU245" s="201"/>
      <c r="BV245" s="201"/>
      <c r="BW245" s="201"/>
      <c r="BX245" s="201"/>
      <c r="BY245" s="201"/>
      <c r="BZ245" s="201"/>
      <c r="CA245" s="201"/>
      <c r="CB245" s="201"/>
      <c r="CC245" s="201"/>
      <c r="CD245" s="201"/>
      <c r="CE245" s="201"/>
      <c r="CF245" s="201"/>
      <c r="CG245" s="201"/>
      <c r="CH245" s="201"/>
      <c r="CI245" s="201"/>
      <c r="CJ245" s="201"/>
      <c r="CK245" s="201"/>
      <c r="CL245" s="201"/>
      <c r="CM245" s="201"/>
      <c r="CN245" s="201"/>
      <c r="CO245" s="201"/>
      <c r="CP245" s="201"/>
      <c r="CQ245" s="201"/>
      <c r="CR245" s="201"/>
      <c r="CS245" s="201"/>
      <c r="CT245" s="201"/>
      <c r="CU245" s="201"/>
      <c r="CV245" s="201"/>
      <c r="CW245" s="201"/>
      <c r="CX245" s="201"/>
      <c r="CY245" s="201"/>
      <c r="CZ245" s="201"/>
      <c r="DA245" s="201"/>
      <c r="DB245" s="201"/>
      <c r="DC245" s="201"/>
      <c r="DD245" s="201"/>
      <c r="DE245" s="201"/>
      <c r="DF245" s="201"/>
      <c r="DG245" s="201"/>
      <c r="DH245" s="201"/>
      <c r="DI245" s="201"/>
      <c r="DJ245" s="201"/>
      <c r="DK245" s="201"/>
      <c r="DL245" s="201"/>
      <c r="DM245" s="201"/>
      <c r="DN245" s="201"/>
      <c r="DO245" s="201"/>
      <c r="DP245" s="201"/>
      <c r="DQ245" s="201"/>
      <c r="DR245" s="201"/>
      <c r="DS245" s="201"/>
      <c r="DT245" s="201"/>
      <c r="DU245" s="201"/>
      <c r="DV245" s="201"/>
      <c r="DW245" s="201"/>
      <c r="DX245" s="201"/>
      <c r="DY245" s="201"/>
      <c r="DZ245" s="201"/>
      <c r="EA245" s="201"/>
      <c r="EB245" s="201"/>
      <c r="EC245" s="201"/>
      <c r="ED245" s="201"/>
      <c r="EE245" s="201"/>
      <c r="EF245" s="201"/>
    </row>
    <row r="246" spans="1:136" s="24" customFormat="1" ht="15.75" hidden="1" customHeight="1">
      <c r="A246" s="590">
        <v>343</v>
      </c>
      <c r="B246" s="590"/>
      <c r="C246" s="590"/>
      <c r="D246" s="591" t="s">
        <v>10</v>
      </c>
      <c r="E246" s="591"/>
      <c r="F246" s="591"/>
      <c r="G246" s="591"/>
      <c r="H246" s="22">
        <f t="shared" si="986"/>
        <v>0</v>
      </c>
      <c r="I246" s="55"/>
      <c r="J246" s="289"/>
      <c r="K246" s="56"/>
      <c r="L246" s="56"/>
      <c r="M246" s="56"/>
      <c r="N246" s="56"/>
      <c r="O246" s="308"/>
      <c r="P246" s="213"/>
      <c r="Q246" s="213"/>
      <c r="R246" s="213"/>
      <c r="S246" s="213"/>
      <c r="T246" s="23">
        <f t="shared" si="988"/>
        <v>0</v>
      </c>
      <c r="U246" s="55"/>
      <c r="V246" s="289"/>
      <c r="W246" s="56"/>
      <c r="X246" s="56"/>
      <c r="Y246" s="56"/>
      <c r="Z246" s="56"/>
      <c r="AA246" s="56"/>
      <c r="AB246" s="56"/>
      <c r="AC246" s="56"/>
      <c r="AD246" s="56"/>
      <c r="AE246" s="57"/>
      <c r="AF246" s="479">
        <f t="shared" si="989"/>
        <v>0</v>
      </c>
      <c r="AG246" s="55"/>
      <c r="AH246" s="289"/>
      <c r="AI246" s="56"/>
      <c r="AJ246" s="56"/>
      <c r="AK246" s="56"/>
      <c r="AL246" s="56"/>
      <c r="AM246" s="56"/>
      <c r="AN246" s="56"/>
      <c r="AO246" s="56"/>
      <c r="AP246" s="56"/>
      <c r="AQ246" s="57"/>
      <c r="AR246" s="183"/>
      <c r="AS246" s="124"/>
      <c r="AT246" s="124"/>
      <c r="AU246" s="124"/>
      <c r="AV246" s="124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197"/>
      <c r="CC246" s="197"/>
      <c r="CD246" s="197"/>
      <c r="CE246" s="197"/>
      <c r="CF246" s="197"/>
      <c r="CG246" s="197"/>
      <c r="CH246" s="197"/>
      <c r="CI246" s="197"/>
      <c r="CJ246" s="197"/>
      <c r="CK246" s="197"/>
      <c r="CL246" s="197"/>
      <c r="CM246" s="197"/>
      <c r="CN246" s="197"/>
      <c r="CO246" s="197"/>
      <c r="CP246" s="197"/>
      <c r="CQ246" s="197"/>
      <c r="CR246" s="197"/>
      <c r="CS246" s="197"/>
      <c r="CT246" s="197"/>
      <c r="CU246" s="197"/>
      <c r="CV246" s="197"/>
      <c r="CW246" s="197"/>
      <c r="CX246" s="197"/>
      <c r="CY246" s="197"/>
      <c r="CZ246" s="197"/>
      <c r="DA246" s="197"/>
      <c r="DB246" s="197"/>
      <c r="DC246" s="197"/>
      <c r="DD246" s="197"/>
      <c r="DE246" s="197"/>
      <c r="DF246" s="197"/>
      <c r="DG246" s="197"/>
      <c r="DH246" s="197"/>
      <c r="DI246" s="197"/>
      <c r="DJ246" s="197"/>
      <c r="DK246" s="197"/>
      <c r="DL246" s="197"/>
      <c r="DM246" s="197"/>
      <c r="DN246" s="197"/>
      <c r="DO246" s="197"/>
      <c r="DP246" s="197"/>
      <c r="DQ246" s="197"/>
      <c r="DR246" s="197"/>
      <c r="DS246" s="197"/>
      <c r="DT246" s="197"/>
      <c r="DU246" s="197"/>
      <c r="DV246" s="197"/>
      <c r="DW246" s="197"/>
      <c r="DX246" s="197"/>
      <c r="DY246" s="197"/>
      <c r="DZ246" s="197"/>
      <c r="EA246" s="197"/>
      <c r="EB246" s="197"/>
      <c r="EC246" s="197"/>
      <c r="ED246" s="197"/>
      <c r="EE246" s="197"/>
      <c r="EF246" s="197"/>
    </row>
    <row r="247" spans="1:136" s="18" customFormat="1" ht="15.75" hidden="1" customHeight="1">
      <c r="A247" s="20">
        <v>4</v>
      </c>
      <c r="B247" s="38"/>
      <c r="C247" s="38"/>
      <c r="D247" s="605" t="s">
        <v>17</v>
      </c>
      <c r="E247" s="605"/>
      <c r="F247" s="605"/>
      <c r="G247" s="606"/>
      <c r="H247" s="19">
        <f t="shared" si="986"/>
        <v>0</v>
      </c>
      <c r="I247" s="52">
        <f>I248</f>
        <v>0</v>
      </c>
      <c r="J247" s="288">
        <f>J248</f>
        <v>0</v>
      </c>
      <c r="K247" s="53">
        <f t="shared" ref="K247:AQ247" si="1008">K248</f>
        <v>0</v>
      </c>
      <c r="L247" s="53">
        <f t="shared" si="1008"/>
        <v>0</v>
      </c>
      <c r="M247" s="53">
        <f t="shared" si="1008"/>
        <v>0</v>
      </c>
      <c r="N247" s="53">
        <f t="shared" si="1008"/>
        <v>0</v>
      </c>
      <c r="O247" s="307">
        <f t="shared" si="1008"/>
        <v>0</v>
      </c>
      <c r="P247" s="213"/>
      <c r="Q247" s="213"/>
      <c r="R247" s="213"/>
      <c r="S247" s="213"/>
      <c r="T247" s="19">
        <f t="shared" si="988"/>
        <v>0</v>
      </c>
      <c r="U247" s="52"/>
      <c r="V247" s="288"/>
      <c r="W247" s="53"/>
      <c r="X247" s="53"/>
      <c r="Y247" s="53"/>
      <c r="Z247" s="53"/>
      <c r="AA247" s="53"/>
      <c r="AB247" s="53"/>
      <c r="AC247" s="53"/>
      <c r="AD247" s="53"/>
      <c r="AE247" s="54"/>
      <c r="AF247" s="478">
        <f t="shared" si="989"/>
        <v>0</v>
      </c>
      <c r="AG247" s="52"/>
      <c r="AH247" s="288"/>
      <c r="AI247" s="53">
        <f t="shared" si="1008"/>
        <v>0</v>
      </c>
      <c r="AJ247" s="53">
        <f t="shared" si="1008"/>
        <v>0</v>
      </c>
      <c r="AK247" s="53">
        <f t="shared" si="1008"/>
        <v>0</v>
      </c>
      <c r="AL247" s="53">
        <f t="shared" si="1008"/>
        <v>0</v>
      </c>
      <c r="AM247" s="53">
        <f t="shared" si="1008"/>
        <v>0</v>
      </c>
      <c r="AN247" s="53">
        <f t="shared" si="1008"/>
        <v>0</v>
      </c>
      <c r="AO247" s="53">
        <f t="shared" si="1008"/>
        <v>0</v>
      </c>
      <c r="AP247" s="53">
        <f>AP248</f>
        <v>0</v>
      </c>
      <c r="AQ247" s="54">
        <f t="shared" si="1008"/>
        <v>0</v>
      </c>
      <c r="AR247" s="183"/>
      <c r="AS247" s="108"/>
      <c r="AT247" s="108"/>
      <c r="AU247" s="108"/>
      <c r="AV247" s="108"/>
      <c r="AW247" s="193"/>
      <c r="AX247" s="193"/>
      <c r="AY247" s="193"/>
      <c r="AZ247" s="193"/>
      <c r="BA247" s="193"/>
      <c r="BB247" s="193"/>
      <c r="BC247" s="193"/>
      <c r="BD247" s="193"/>
      <c r="BE247" s="193"/>
      <c r="BF247" s="193"/>
      <c r="BG247" s="193"/>
      <c r="BH247" s="193"/>
      <c r="BI247" s="193"/>
      <c r="BJ247" s="193"/>
      <c r="BK247" s="193"/>
      <c r="BL247" s="193"/>
      <c r="BM247" s="193"/>
      <c r="BN247" s="193"/>
      <c r="BO247" s="193"/>
      <c r="BP247" s="200"/>
      <c r="BQ247" s="200"/>
      <c r="BR247" s="200"/>
      <c r="BS247" s="200"/>
      <c r="BT247" s="200"/>
      <c r="BU247" s="200"/>
      <c r="BV247" s="200"/>
      <c r="BW247" s="200"/>
      <c r="BX247" s="200"/>
      <c r="BY247" s="200"/>
      <c r="BZ247" s="200"/>
      <c r="CA247" s="200"/>
      <c r="CB247" s="200"/>
      <c r="CC247" s="200"/>
      <c r="CD247" s="200"/>
      <c r="CE247" s="200"/>
      <c r="CF247" s="200"/>
      <c r="CG247" s="200"/>
      <c r="CH247" s="200"/>
      <c r="CI247" s="200"/>
      <c r="CJ247" s="200"/>
      <c r="CK247" s="200"/>
      <c r="CL247" s="200"/>
      <c r="CM247" s="200"/>
      <c r="CN247" s="200"/>
      <c r="CO247" s="200"/>
      <c r="CP247" s="200"/>
      <c r="CQ247" s="200"/>
      <c r="CR247" s="200"/>
      <c r="CS247" s="200"/>
      <c r="CT247" s="200"/>
      <c r="CU247" s="200"/>
      <c r="CV247" s="200"/>
      <c r="CW247" s="200"/>
      <c r="CX247" s="200"/>
      <c r="CY247" s="200"/>
      <c r="CZ247" s="200"/>
      <c r="DA247" s="200"/>
      <c r="DB247" s="200"/>
      <c r="DC247" s="200"/>
      <c r="DD247" s="200"/>
      <c r="DE247" s="200"/>
      <c r="DF247" s="200"/>
      <c r="DG247" s="200"/>
      <c r="DH247" s="200"/>
      <c r="DI247" s="200"/>
      <c r="DJ247" s="200"/>
      <c r="DK247" s="200"/>
      <c r="DL247" s="200"/>
      <c r="DM247" s="200"/>
      <c r="DN247" s="200"/>
      <c r="DO247" s="200"/>
      <c r="DP247" s="200"/>
      <c r="DQ247" s="200"/>
      <c r="DR247" s="200"/>
      <c r="DS247" s="200"/>
      <c r="DT247" s="200"/>
      <c r="DU247" s="200"/>
      <c r="DV247" s="200"/>
      <c r="DW247" s="200"/>
      <c r="DX247" s="200"/>
      <c r="DY247" s="200"/>
      <c r="DZ247" s="200"/>
      <c r="EA247" s="200"/>
      <c r="EB247" s="200"/>
      <c r="EC247" s="200"/>
      <c r="ED247" s="200"/>
      <c r="EE247" s="200"/>
      <c r="EF247" s="200"/>
    </row>
    <row r="248" spans="1:136" s="21" customFormat="1" ht="24.75" hidden="1" customHeight="1">
      <c r="A248" s="629">
        <v>42</v>
      </c>
      <c r="B248" s="629"/>
      <c r="C248" s="20"/>
      <c r="D248" s="627" t="s">
        <v>45</v>
      </c>
      <c r="E248" s="627"/>
      <c r="F248" s="627"/>
      <c r="G248" s="606"/>
      <c r="H248" s="19">
        <f t="shared" si="986"/>
        <v>0</v>
      </c>
      <c r="I248" s="52">
        <f>SUM(I249:I250)</f>
        <v>0</v>
      </c>
      <c r="J248" s="288">
        <f>SUM(J249:J250)</f>
        <v>0</v>
      </c>
      <c r="K248" s="53">
        <f t="shared" ref="K248:N248" si="1009">SUM(K249:K250)</f>
        <v>0</v>
      </c>
      <c r="L248" s="53">
        <f t="shared" si="1009"/>
        <v>0</v>
      </c>
      <c r="M248" s="53">
        <f t="shared" si="1009"/>
        <v>0</v>
      </c>
      <c r="N248" s="53">
        <f t="shared" si="1009"/>
        <v>0</v>
      </c>
      <c r="O248" s="307">
        <f t="shared" ref="O248" si="1010">SUM(O249:O250)</f>
        <v>0</v>
      </c>
      <c r="P248" s="213"/>
      <c r="Q248" s="213"/>
      <c r="R248" s="213"/>
      <c r="S248" s="213"/>
      <c r="T248" s="19">
        <f t="shared" si="988"/>
        <v>0</v>
      </c>
      <c r="U248" s="52"/>
      <c r="V248" s="288"/>
      <c r="W248" s="53"/>
      <c r="X248" s="53"/>
      <c r="Y248" s="53"/>
      <c r="Z248" s="53"/>
      <c r="AA248" s="53"/>
      <c r="AB248" s="53"/>
      <c r="AC248" s="53"/>
      <c r="AD248" s="53"/>
      <c r="AE248" s="54"/>
      <c r="AF248" s="478">
        <f t="shared" si="989"/>
        <v>0</v>
      </c>
      <c r="AG248" s="52"/>
      <c r="AH248" s="288"/>
      <c r="AI248" s="53">
        <f t="shared" ref="AI248:AO248" si="1011">SUM(AI249:AI250)</f>
        <v>0</v>
      </c>
      <c r="AJ248" s="53">
        <f t="shared" si="1011"/>
        <v>0</v>
      </c>
      <c r="AK248" s="53">
        <f t="shared" si="1011"/>
        <v>0</v>
      </c>
      <c r="AL248" s="53">
        <f t="shared" si="1011"/>
        <v>0</v>
      </c>
      <c r="AM248" s="53">
        <f t="shared" ref="AM248" si="1012">SUM(AM249:AM250)</f>
        <v>0</v>
      </c>
      <c r="AN248" s="53">
        <f t="shared" si="1011"/>
        <v>0</v>
      </c>
      <c r="AO248" s="53">
        <f t="shared" si="1011"/>
        <v>0</v>
      </c>
      <c r="AP248" s="53">
        <f>SUM(AP249:AP250)</f>
        <v>0</v>
      </c>
      <c r="AQ248" s="54">
        <f t="shared" ref="AQ248" si="1013">SUM(AQ249:AQ250)</f>
        <v>0</v>
      </c>
      <c r="AR248" s="183"/>
      <c r="AS248" s="108"/>
      <c r="AT248" s="108"/>
      <c r="AU248" s="108"/>
      <c r="AV248" s="108"/>
      <c r="AW248" s="124"/>
      <c r="AX248" s="124"/>
      <c r="AY248" s="124"/>
      <c r="AZ248" s="124"/>
      <c r="BA248" s="124"/>
      <c r="BB248" s="124"/>
      <c r="BC248" s="124"/>
      <c r="BD248" s="124"/>
      <c r="BE248" s="124"/>
      <c r="BF248" s="124"/>
      <c r="BG248" s="124"/>
      <c r="BH248" s="124"/>
      <c r="BI248" s="124"/>
      <c r="BJ248" s="124"/>
      <c r="BK248" s="124"/>
      <c r="BL248" s="124"/>
      <c r="BM248" s="124"/>
      <c r="BN248" s="124"/>
      <c r="BO248" s="124"/>
      <c r="BP248" s="201"/>
      <c r="BQ248" s="201"/>
      <c r="BR248" s="201"/>
      <c r="BS248" s="201"/>
      <c r="BT248" s="201"/>
      <c r="BU248" s="201"/>
      <c r="BV248" s="201"/>
      <c r="BW248" s="201"/>
      <c r="BX248" s="201"/>
      <c r="BY248" s="201"/>
      <c r="BZ248" s="201"/>
      <c r="CA248" s="201"/>
      <c r="CB248" s="201"/>
      <c r="CC248" s="201"/>
      <c r="CD248" s="201"/>
      <c r="CE248" s="201"/>
      <c r="CF248" s="201"/>
      <c r="CG248" s="201"/>
      <c r="CH248" s="201"/>
      <c r="CI248" s="201"/>
      <c r="CJ248" s="201"/>
      <c r="CK248" s="201"/>
      <c r="CL248" s="201"/>
      <c r="CM248" s="201"/>
      <c r="CN248" s="201"/>
      <c r="CO248" s="201"/>
      <c r="CP248" s="201"/>
      <c r="CQ248" s="201"/>
      <c r="CR248" s="201"/>
      <c r="CS248" s="201"/>
      <c r="CT248" s="201"/>
      <c r="CU248" s="201"/>
      <c r="CV248" s="201"/>
      <c r="CW248" s="201"/>
      <c r="CX248" s="201"/>
      <c r="CY248" s="201"/>
      <c r="CZ248" s="201"/>
      <c r="DA248" s="201"/>
      <c r="DB248" s="201"/>
      <c r="DC248" s="201"/>
      <c r="DD248" s="201"/>
      <c r="DE248" s="201"/>
      <c r="DF248" s="201"/>
      <c r="DG248" s="201"/>
      <c r="DH248" s="201"/>
      <c r="DI248" s="201"/>
      <c r="DJ248" s="201"/>
      <c r="DK248" s="201"/>
      <c r="DL248" s="201"/>
      <c r="DM248" s="201"/>
      <c r="DN248" s="201"/>
      <c r="DO248" s="201"/>
      <c r="DP248" s="201"/>
      <c r="DQ248" s="201"/>
      <c r="DR248" s="201"/>
      <c r="DS248" s="201"/>
      <c r="DT248" s="201"/>
      <c r="DU248" s="201"/>
      <c r="DV248" s="201"/>
      <c r="DW248" s="201"/>
      <c r="DX248" s="201"/>
      <c r="DY248" s="201"/>
      <c r="DZ248" s="201"/>
      <c r="EA248" s="201"/>
      <c r="EB248" s="201"/>
      <c r="EC248" s="201"/>
      <c r="ED248" s="201"/>
      <c r="EE248" s="201"/>
      <c r="EF248" s="201"/>
    </row>
    <row r="249" spans="1:136" s="24" customFormat="1" ht="15.75" hidden="1" customHeight="1">
      <c r="A249" s="590">
        <v>422</v>
      </c>
      <c r="B249" s="590"/>
      <c r="C249" s="590"/>
      <c r="D249" s="591" t="s">
        <v>11</v>
      </c>
      <c r="E249" s="591"/>
      <c r="F249" s="591"/>
      <c r="G249" s="591"/>
      <c r="H249" s="22">
        <f t="shared" si="986"/>
        <v>0</v>
      </c>
      <c r="I249" s="55"/>
      <c r="J249" s="289"/>
      <c r="K249" s="56"/>
      <c r="L249" s="56"/>
      <c r="M249" s="56"/>
      <c r="N249" s="56"/>
      <c r="O249" s="308"/>
      <c r="P249" s="213"/>
      <c r="Q249" s="213"/>
      <c r="R249" s="213"/>
      <c r="S249" s="213"/>
      <c r="T249" s="23">
        <f t="shared" si="988"/>
        <v>0</v>
      </c>
      <c r="U249" s="55"/>
      <c r="V249" s="289"/>
      <c r="W249" s="56"/>
      <c r="X249" s="56"/>
      <c r="Y249" s="56"/>
      <c r="Z249" s="56"/>
      <c r="AA249" s="56"/>
      <c r="AB249" s="56"/>
      <c r="AC249" s="56"/>
      <c r="AD249" s="56"/>
      <c r="AE249" s="57"/>
      <c r="AF249" s="479">
        <f t="shared" si="989"/>
        <v>0</v>
      </c>
      <c r="AG249" s="55"/>
      <c r="AH249" s="289"/>
      <c r="AI249" s="56"/>
      <c r="AJ249" s="56"/>
      <c r="AK249" s="56"/>
      <c r="AL249" s="56"/>
      <c r="AM249" s="56"/>
      <c r="AN249" s="56"/>
      <c r="AO249" s="56"/>
      <c r="AP249" s="56"/>
      <c r="AQ249" s="57"/>
      <c r="AR249" s="183"/>
      <c r="AS249" s="108"/>
      <c r="AT249" s="108"/>
      <c r="AU249" s="108"/>
      <c r="AV249" s="108"/>
      <c r="AW249" s="108"/>
      <c r="AX249" s="108"/>
      <c r="AY249" s="108"/>
      <c r="AZ249" s="108"/>
      <c r="BA249" s="108"/>
      <c r="BB249" s="108"/>
      <c r="BC249" s="108"/>
      <c r="BD249" s="108"/>
      <c r="BE249" s="108"/>
      <c r="BF249" s="108"/>
      <c r="BG249" s="108"/>
      <c r="BH249" s="108"/>
      <c r="BI249" s="108"/>
      <c r="BJ249" s="108"/>
      <c r="BK249" s="108"/>
      <c r="BL249" s="108"/>
      <c r="BM249" s="108"/>
      <c r="BN249" s="108"/>
      <c r="BO249" s="108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197"/>
      <c r="CC249" s="197"/>
      <c r="CD249" s="197"/>
      <c r="CE249" s="197"/>
      <c r="CF249" s="197"/>
      <c r="CG249" s="197"/>
      <c r="CH249" s="197"/>
      <c r="CI249" s="197"/>
      <c r="CJ249" s="197"/>
      <c r="CK249" s="197"/>
      <c r="CL249" s="197"/>
      <c r="CM249" s="197"/>
      <c r="CN249" s="197"/>
      <c r="CO249" s="197"/>
      <c r="CP249" s="197"/>
      <c r="CQ249" s="197"/>
      <c r="CR249" s="197"/>
      <c r="CS249" s="197"/>
      <c r="CT249" s="197"/>
      <c r="CU249" s="197"/>
      <c r="CV249" s="197"/>
      <c r="CW249" s="197"/>
      <c r="CX249" s="197"/>
      <c r="CY249" s="197"/>
      <c r="CZ249" s="197"/>
      <c r="DA249" s="197"/>
      <c r="DB249" s="197"/>
      <c r="DC249" s="197"/>
      <c r="DD249" s="197"/>
      <c r="DE249" s="197"/>
      <c r="DF249" s="197"/>
      <c r="DG249" s="197"/>
      <c r="DH249" s="197"/>
      <c r="DI249" s="197"/>
      <c r="DJ249" s="197"/>
      <c r="DK249" s="197"/>
      <c r="DL249" s="197"/>
      <c r="DM249" s="197"/>
      <c r="DN249" s="197"/>
      <c r="DO249" s="197"/>
      <c r="DP249" s="197"/>
      <c r="DQ249" s="197"/>
      <c r="DR249" s="197"/>
      <c r="DS249" s="197"/>
      <c r="DT249" s="197"/>
      <c r="DU249" s="197"/>
      <c r="DV249" s="197"/>
      <c r="DW249" s="197"/>
      <c r="DX249" s="197"/>
      <c r="DY249" s="197"/>
      <c r="DZ249" s="197"/>
      <c r="EA249" s="197"/>
      <c r="EB249" s="197"/>
      <c r="EC249" s="197"/>
      <c r="ED249" s="197"/>
      <c r="EE249" s="197"/>
      <c r="EF249" s="197"/>
    </row>
    <row r="250" spans="1:136" s="24" customFormat="1" ht="29.25" hidden="1" customHeight="1">
      <c r="A250" s="590">
        <v>424</v>
      </c>
      <c r="B250" s="590"/>
      <c r="C250" s="590"/>
      <c r="D250" s="591" t="s">
        <v>46</v>
      </c>
      <c r="E250" s="591"/>
      <c r="F250" s="591"/>
      <c r="G250" s="591"/>
      <c r="H250" s="22">
        <f t="shared" si="986"/>
        <v>0</v>
      </c>
      <c r="I250" s="55"/>
      <c r="J250" s="289"/>
      <c r="K250" s="56"/>
      <c r="L250" s="56"/>
      <c r="M250" s="56"/>
      <c r="N250" s="56"/>
      <c r="O250" s="308"/>
      <c r="P250" s="213"/>
      <c r="Q250" s="213"/>
      <c r="R250" s="213"/>
      <c r="S250" s="213"/>
      <c r="T250" s="23">
        <f t="shared" si="988"/>
        <v>0</v>
      </c>
      <c r="U250" s="55"/>
      <c r="V250" s="289"/>
      <c r="W250" s="56"/>
      <c r="X250" s="56"/>
      <c r="Y250" s="56"/>
      <c r="Z250" s="56"/>
      <c r="AA250" s="56"/>
      <c r="AB250" s="56"/>
      <c r="AC250" s="56"/>
      <c r="AD250" s="56"/>
      <c r="AE250" s="57"/>
      <c r="AF250" s="479">
        <f t="shared" si="989"/>
        <v>0</v>
      </c>
      <c r="AG250" s="55"/>
      <c r="AH250" s="289"/>
      <c r="AI250" s="56"/>
      <c r="AJ250" s="56"/>
      <c r="AK250" s="56"/>
      <c r="AL250" s="56"/>
      <c r="AM250" s="56"/>
      <c r="AN250" s="56"/>
      <c r="AO250" s="56"/>
      <c r="AP250" s="56"/>
      <c r="AQ250" s="57"/>
      <c r="AR250" s="183"/>
      <c r="AS250" s="108"/>
      <c r="AT250" s="108"/>
      <c r="AU250" s="108"/>
      <c r="AV250" s="108"/>
      <c r="AW250" s="108"/>
      <c r="AX250" s="108"/>
      <c r="AY250" s="108"/>
      <c r="AZ250" s="108"/>
      <c r="BA250" s="108"/>
      <c r="BB250" s="108"/>
      <c r="BC250" s="108"/>
      <c r="BD250" s="108"/>
      <c r="BE250" s="108"/>
      <c r="BF250" s="108"/>
      <c r="BG250" s="108"/>
      <c r="BH250" s="108"/>
      <c r="BI250" s="108"/>
      <c r="BJ250" s="108"/>
      <c r="BK250" s="108"/>
      <c r="BL250" s="108"/>
      <c r="BM250" s="108"/>
      <c r="BN250" s="108"/>
      <c r="BO250" s="108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197"/>
      <c r="CC250" s="197"/>
      <c r="CD250" s="197"/>
      <c r="CE250" s="197"/>
      <c r="CF250" s="197"/>
      <c r="CG250" s="197"/>
      <c r="CH250" s="197"/>
      <c r="CI250" s="197"/>
      <c r="CJ250" s="197"/>
      <c r="CK250" s="197"/>
      <c r="CL250" s="197"/>
      <c r="CM250" s="197"/>
      <c r="CN250" s="197"/>
      <c r="CO250" s="197"/>
      <c r="CP250" s="197"/>
      <c r="CQ250" s="197"/>
      <c r="CR250" s="197"/>
      <c r="CS250" s="197"/>
      <c r="CT250" s="197"/>
      <c r="CU250" s="197"/>
      <c r="CV250" s="197"/>
      <c r="CW250" s="197"/>
      <c r="CX250" s="197"/>
      <c r="CY250" s="197"/>
      <c r="CZ250" s="197"/>
      <c r="DA250" s="197"/>
      <c r="DB250" s="197"/>
      <c r="DC250" s="197"/>
      <c r="DD250" s="197"/>
      <c r="DE250" s="197"/>
      <c r="DF250" s="197"/>
      <c r="DG250" s="197"/>
      <c r="DH250" s="197"/>
      <c r="DI250" s="197"/>
      <c r="DJ250" s="197"/>
      <c r="DK250" s="197"/>
      <c r="DL250" s="197"/>
      <c r="DM250" s="197"/>
      <c r="DN250" s="197"/>
      <c r="DO250" s="197"/>
      <c r="DP250" s="197"/>
      <c r="DQ250" s="197"/>
      <c r="DR250" s="197"/>
      <c r="DS250" s="197"/>
      <c r="DT250" s="197"/>
      <c r="DU250" s="197"/>
      <c r="DV250" s="197"/>
      <c r="DW250" s="197"/>
      <c r="DX250" s="197"/>
      <c r="DY250" s="197"/>
      <c r="DZ250" s="197"/>
      <c r="EA250" s="197"/>
      <c r="EB250" s="197"/>
      <c r="EC250" s="197"/>
      <c r="ED250" s="197"/>
      <c r="EE250" s="197"/>
      <c r="EF250" s="197"/>
    </row>
    <row r="251" spans="1:136" ht="0" hidden="1" customHeight="1">
      <c r="P251" s="213"/>
      <c r="Q251" s="213"/>
      <c r="R251" s="213"/>
      <c r="S251" s="213"/>
    </row>
    <row r="252" spans="1:136" ht="0" hidden="1" customHeight="1">
      <c r="P252" s="213"/>
      <c r="Q252" s="213"/>
      <c r="R252" s="213"/>
      <c r="S252" s="213"/>
    </row>
    <row r="253" spans="1:136" ht="0" hidden="1" customHeight="1">
      <c r="P253" s="213"/>
      <c r="Q253" s="213"/>
      <c r="R253" s="213"/>
      <c r="S253" s="213"/>
    </row>
    <row r="254" spans="1:136" ht="0" hidden="1" customHeight="1">
      <c r="P254" s="213"/>
      <c r="Q254" s="213"/>
      <c r="R254" s="213"/>
      <c r="S254" s="213"/>
    </row>
    <row r="255" spans="1:136" ht="0" hidden="1" customHeight="1">
      <c r="P255" s="213"/>
      <c r="Q255" s="213"/>
      <c r="R255" s="213"/>
      <c r="S255" s="213"/>
    </row>
    <row r="256" spans="1:136" ht="0" hidden="1" customHeight="1">
      <c r="P256" s="213"/>
      <c r="Q256" s="213"/>
      <c r="R256" s="213"/>
      <c r="S256" s="213"/>
    </row>
    <row r="257" spans="1:44" ht="0" hidden="1" customHeight="1">
      <c r="P257" s="213"/>
      <c r="Q257" s="213"/>
      <c r="R257" s="213"/>
      <c r="S257" s="213"/>
    </row>
    <row r="258" spans="1:44" ht="0" hidden="1" customHeight="1">
      <c r="P258" s="213"/>
      <c r="Q258" s="213"/>
      <c r="R258" s="213"/>
      <c r="S258" s="213"/>
    </row>
    <row r="259" spans="1:44" ht="0" hidden="1" customHeight="1">
      <c r="P259" s="213"/>
      <c r="Q259" s="213"/>
      <c r="R259" s="213"/>
      <c r="S259" s="213"/>
    </row>
    <row r="260" spans="1:44" ht="0" hidden="1" customHeight="1">
      <c r="P260" s="213"/>
      <c r="Q260" s="213"/>
      <c r="R260" s="213"/>
      <c r="S260" s="213"/>
    </row>
    <row r="261" spans="1:44" ht="0" hidden="1" customHeight="1">
      <c r="P261" s="213"/>
      <c r="Q261" s="213"/>
      <c r="R261" s="213"/>
      <c r="S261" s="213"/>
    </row>
    <row r="262" spans="1:44" ht="0" hidden="1" customHeight="1">
      <c r="P262" s="213"/>
      <c r="Q262" s="213"/>
      <c r="R262" s="213"/>
      <c r="S262" s="213"/>
    </row>
    <row r="263" spans="1:44" ht="0" hidden="1" customHeight="1">
      <c r="P263" s="213"/>
      <c r="Q263" s="213"/>
      <c r="R263" s="213"/>
      <c r="S263" s="213"/>
    </row>
    <row r="264" spans="1:44" ht="0" hidden="1" customHeight="1">
      <c r="P264" s="213"/>
      <c r="Q264" s="213"/>
      <c r="R264" s="213"/>
      <c r="S264" s="213"/>
    </row>
    <row r="265" spans="1:44" ht="0" hidden="1" customHeight="1">
      <c r="A265" s="3"/>
      <c r="B265" s="3"/>
      <c r="C265" s="3"/>
      <c r="D265" s="3"/>
      <c r="E265" s="3"/>
      <c r="F265" s="3"/>
      <c r="G265" s="3"/>
      <c r="H265" s="3"/>
      <c r="I265" s="3"/>
      <c r="J265" s="72"/>
      <c r="K265" s="3"/>
      <c r="L265" s="3"/>
      <c r="M265" s="3"/>
      <c r="N265" s="3"/>
      <c r="O265" s="72"/>
      <c r="P265" s="213"/>
      <c r="Q265" s="213"/>
      <c r="R265" s="213"/>
      <c r="S265" s="213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198"/>
    </row>
    <row r="266" spans="1:44" ht="0" hidden="1" customHeight="1">
      <c r="A266" s="3"/>
      <c r="B266" s="3"/>
      <c r="C266" s="3"/>
      <c r="D266" s="3"/>
      <c r="E266" s="3"/>
      <c r="F266" s="3"/>
      <c r="G266" s="3"/>
      <c r="H266" s="3"/>
      <c r="I266" s="3"/>
      <c r="J266" s="72"/>
      <c r="K266" s="3"/>
      <c r="L266" s="3"/>
      <c r="M266" s="3"/>
      <c r="N266" s="3"/>
      <c r="O266" s="72"/>
      <c r="P266" s="213"/>
      <c r="Q266" s="213"/>
      <c r="R266" s="213"/>
      <c r="S266" s="213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  <c r="AR266" s="198"/>
    </row>
    <row r="267" spans="1:44" ht="0" hidden="1" customHeight="1">
      <c r="A267" s="3"/>
      <c r="B267" s="3"/>
      <c r="C267" s="3"/>
      <c r="D267" s="3"/>
      <c r="E267" s="3"/>
      <c r="F267" s="3"/>
      <c r="G267" s="3"/>
      <c r="H267" s="3"/>
      <c r="I267" s="3"/>
      <c r="J267" s="72"/>
      <c r="K267" s="3"/>
      <c r="L267" s="3"/>
      <c r="M267" s="3"/>
      <c r="N267" s="3"/>
      <c r="O267" s="72"/>
      <c r="P267" s="213"/>
      <c r="Q267" s="213"/>
      <c r="R267" s="213"/>
      <c r="S267" s="213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198"/>
    </row>
    <row r="268" spans="1:44" ht="0" hidden="1" customHeight="1">
      <c r="A268" s="3"/>
      <c r="B268" s="3"/>
      <c r="C268" s="3"/>
      <c r="D268" s="3"/>
      <c r="E268" s="3"/>
      <c r="F268" s="3"/>
      <c r="G268" s="3"/>
      <c r="H268" s="3"/>
      <c r="I268" s="3"/>
      <c r="J268" s="72"/>
      <c r="K268" s="3"/>
      <c r="L268" s="3"/>
      <c r="M268" s="3"/>
      <c r="N268" s="3"/>
      <c r="O268" s="72"/>
      <c r="P268" s="213"/>
      <c r="Q268" s="213"/>
      <c r="R268" s="213"/>
      <c r="S268" s="213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198"/>
    </row>
    <row r="269" spans="1:44" ht="0" hidden="1" customHeight="1">
      <c r="A269" s="3"/>
      <c r="B269" s="3"/>
      <c r="C269" s="3"/>
      <c r="D269" s="3"/>
      <c r="E269" s="3"/>
      <c r="F269" s="3"/>
      <c r="G269" s="3"/>
      <c r="H269" s="3"/>
      <c r="I269" s="3"/>
      <c r="J269" s="72"/>
      <c r="K269" s="3"/>
      <c r="L269" s="3"/>
      <c r="M269" s="3"/>
      <c r="N269" s="3"/>
      <c r="O269" s="72"/>
      <c r="P269" s="213"/>
      <c r="Q269" s="213"/>
      <c r="R269" s="213"/>
      <c r="S269" s="213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198"/>
    </row>
    <row r="270" spans="1:44" ht="0" hidden="1" customHeight="1">
      <c r="A270" s="3"/>
      <c r="B270" s="3"/>
      <c r="C270" s="3"/>
      <c r="D270" s="3"/>
      <c r="E270" s="3"/>
      <c r="F270" s="3"/>
      <c r="G270" s="3"/>
      <c r="H270" s="3"/>
      <c r="I270" s="3"/>
      <c r="J270" s="72"/>
      <c r="K270" s="3"/>
      <c r="L270" s="3"/>
      <c r="M270" s="3"/>
      <c r="N270" s="3"/>
      <c r="O270" s="72"/>
      <c r="P270" s="213"/>
      <c r="Q270" s="213"/>
      <c r="R270" s="213"/>
      <c r="S270" s="213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198"/>
    </row>
    <row r="271" spans="1:44" ht="0" hidden="1" customHeight="1">
      <c r="A271" s="3"/>
      <c r="B271" s="3"/>
      <c r="C271" s="3"/>
      <c r="D271" s="3"/>
      <c r="E271" s="3"/>
      <c r="F271" s="3"/>
      <c r="G271" s="3"/>
      <c r="H271" s="3"/>
      <c r="I271" s="3"/>
      <c r="J271" s="72"/>
      <c r="K271" s="3"/>
      <c r="L271" s="3"/>
      <c r="M271" s="3"/>
      <c r="N271" s="3"/>
      <c r="O271" s="72"/>
      <c r="P271" s="213"/>
      <c r="Q271" s="213"/>
      <c r="R271" s="213"/>
      <c r="S271" s="213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198"/>
    </row>
    <row r="272" spans="1:44" ht="0" hidden="1" customHeight="1">
      <c r="A272" s="3"/>
      <c r="B272" s="3"/>
      <c r="C272" s="3"/>
      <c r="D272" s="3"/>
      <c r="E272" s="3"/>
      <c r="F272" s="3"/>
      <c r="G272" s="3"/>
      <c r="H272" s="3"/>
      <c r="I272" s="3"/>
      <c r="J272" s="72"/>
      <c r="K272" s="3"/>
      <c r="L272" s="3"/>
      <c r="M272" s="3"/>
      <c r="N272" s="3"/>
      <c r="O272" s="72"/>
      <c r="P272" s="213"/>
      <c r="Q272" s="213"/>
      <c r="R272" s="213"/>
      <c r="S272" s="213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198"/>
    </row>
    <row r="273" spans="1:44" ht="0" hidden="1" customHeight="1">
      <c r="A273" s="3"/>
      <c r="B273" s="3"/>
      <c r="C273" s="3"/>
      <c r="D273" s="3"/>
      <c r="E273" s="3"/>
      <c r="F273" s="3"/>
      <c r="G273" s="3"/>
      <c r="H273" s="3"/>
      <c r="I273" s="3"/>
      <c r="J273" s="72"/>
      <c r="K273" s="3"/>
      <c r="L273" s="3"/>
      <c r="M273" s="3"/>
      <c r="N273" s="3"/>
      <c r="O273" s="72"/>
      <c r="P273" s="213"/>
      <c r="Q273" s="213"/>
      <c r="R273" s="213"/>
      <c r="S273" s="213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198"/>
    </row>
    <row r="274" spans="1:44" ht="0" hidden="1" customHeight="1">
      <c r="A274" s="3"/>
      <c r="B274" s="3"/>
      <c r="C274" s="3"/>
      <c r="D274" s="3"/>
      <c r="E274" s="3"/>
      <c r="F274" s="3"/>
      <c r="G274" s="3"/>
      <c r="H274" s="3"/>
      <c r="I274" s="3"/>
      <c r="J274" s="72"/>
      <c r="K274" s="3"/>
      <c r="L274" s="3"/>
      <c r="M274" s="3"/>
      <c r="N274" s="3"/>
      <c r="O274" s="72"/>
      <c r="P274" s="213"/>
      <c r="Q274" s="213"/>
      <c r="R274" s="213"/>
      <c r="S274" s="213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198"/>
    </row>
    <row r="275" spans="1:44" ht="0" hidden="1" customHeight="1">
      <c r="A275" s="3"/>
      <c r="B275" s="3"/>
      <c r="C275" s="3"/>
      <c r="D275" s="3"/>
      <c r="E275" s="3"/>
      <c r="F275" s="3"/>
      <c r="G275" s="3"/>
      <c r="H275" s="3"/>
      <c r="I275" s="3"/>
      <c r="J275" s="72"/>
      <c r="K275" s="3"/>
      <c r="L275" s="3"/>
      <c r="M275" s="3"/>
      <c r="N275" s="3"/>
      <c r="O275" s="72"/>
      <c r="P275" s="213"/>
      <c r="Q275" s="213"/>
      <c r="R275" s="213"/>
      <c r="S275" s="213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198"/>
    </row>
    <row r="276" spans="1:44" ht="0" hidden="1" customHeight="1">
      <c r="A276" s="3"/>
      <c r="B276" s="3"/>
      <c r="C276" s="3"/>
      <c r="D276" s="3"/>
      <c r="E276" s="3"/>
      <c r="F276" s="3"/>
      <c r="G276" s="3"/>
      <c r="H276" s="3"/>
      <c r="I276" s="3"/>
      <c r="J276" s="72"/>
      <c r="K276" s="3"/>
      <c r="L276" s="3"/>
      <c r="M276" s="3"/>
      <c r="N276" s="3"/>
      <c r="O276" s="72"/>
      <c r="P276" s="213"/>
      <c r="Q276" s="213"/>
      <c r="R276" s="213"/>
      <c r="S276" s="213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198"/>
    </row>
    <row r="277" spans="1:44" ht="0" hidden="1" customHeight="1">
      <c r="A277" s="3"/>
      <c r="B277" s="3"/>
      <c r="C277" s="3"/>
      <c r="D277" s="3"/>
      <c r="E277" s="3"/>
      <c r="F277" s="3"/>
      <c r="G277" s="3"/>
      <c r="H277" s="3"/>
      <c r="I277" s="3"/>
      <c r="J277" s="72"/>
      <c r="K277" s="3"/>
      <c r="L277" s="3"/>
      <c r="M277" s="3"/>
      <c r="N277" s="3"/>
      <c r="O277" s="72"/>
      <c r="P277" s="213"/>
      <c r="Q277" s="213"/>
      <c r="R277" s="213"/>
      <c r="S277" s="213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198"/>
    </row>
    <row r="278" spans="1:44" ht="0" hidden="1" customHeight="1">
      <c r="A278" s="3"/>
      <c r="B278" s="3"/>
      <c r="C278" s="3"/>
      <c r="D278" s="3"/>
      <c r="E278" s="3"/>
      <c r="F278" s="3"/>
      <c r="G278" s="3"/>
      <c r="H278" s="3"/>
      <c r="I278" s="3"/>
      <c r="J278" s="72"/>
      <c r="K278" s="3"/>
      <c r="L278" s="3"/>
      <c r="M278" s="3"/>
      <c r="N278" s="3"/>
      <c r="O278" s="72"/>
      <c r="P278" s="213"/>
      <c r="Q278" s="213"/>
      <c r="R278" s="213"/>
      <c r="S278" s="213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198"/>
    </row>
    <row r="279" spans="1:44" ht="0" hidden="1" customHeight="1">
      <c r="A279" s="3"/>
      <c r="B279" s="3"/>
      <c r="C279" s="3"/>
      <c r="D279" s="3"/>
      <c r="E279" s="3"/>
      <c r="F279" s="3"/>
      <c r="G279" s="3"/>
      <c r="H279" s="3"/>
      <c r="I279" s="3"/>
      <c r="J279" s="72"/>
      <c r="K279" s="3"/>
      <c r="L279" s="3"/>
      <c r="M279" s="3"/>
      <c r="N279" s="3"/>
      <c r="O279" s="72"/>
      <c r="P279" s="213"/>
      <c r="Q279" s="213"/>
      <c r="R279" s="213"/>
      <c r="S279" s="213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198"/>
    </row>
    <row r="280" spans="1:44" ht="0" hidden="1" customHeight="1">
      <c r="A280" s="3"/>
      <c r="B280" s="3"/>
      <c r="C280" s="3"/>
      <c r="D280" s="3"/>
      <c r="E280" s="3"/>
      <c r="F280" s="3"/>
      <c r="G280" s="3"/>
      <c r="H280" s="3"/>
      <c r="I280" s="3"/>
      <c r="J280" s="72"/>
      <c r="K280" s="3"/>
      <c r="L280" s="3"/>
      <c r="M280" s="3"/>
      <c r="N280" s="3"/>
      <c r="O280" s="72"/>
      <c r="P280" s="213"/>
      <c r="Q280" s="213"/>
      <c r="R280" s="213"/>
      <c r="S280" s="213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198"/>
    </row>
    <row r="281" spans="1:44" ht="0" hidden="1" customHeight="1">
      <c r="A281" s="3"/>
      <c r="B281" s="3"/>
      <c r="C281" s="3"/>
      <c r="D281" s="3"/>
      <c r="E281" s="3"/>
      <c r="F281" s="3"/>
      <c r="G281" s="3"/>
      <c r="H281" s="3"/>
      <c r="I281" s="3"/>
      <c r="J281" s="72"/>
      <c r="K281" s="3"/>
      <c r="L281" s="3"/>
      <c r="M281" s="3"/>
      <c r="N281" s="3"/>
      <c r="O281" s="72"/>
      <c r="P281" s="213"/>
      <c r="Q281" s="213"/>
      <c r="R281" s="213"/>
      <c r="S281" s="213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198"/>
    </row>
    <row r="282" spans="1:44" ht="0" hidden="1" customHeight="1">
      <c r="A282" s="3"/>
      <c r="B282" s="3"/>
      <c r="C282" s="3"/>
      <c r="D282" s="3"/>
      <c r="E282" s="3"/>
      <c r="F282" s="3"/>
      <c r="G282" s="3"/>
      <c r="H282" s="3"/>
      <c r="I282" s="3"/>
      <c r="J282" s="72"/>
      <c r="K282" s="3"/>
      <c r="L282" s="3"/>
      <c r="M282" s="3"/>
      <c r="N282" s="3"/>
      <c r="O282" s="72"/>
      <c r="P282" s="213"/>
      <c r="Q282" s="213"/>
      <c r="R282" s="213"/>
      <c r="S282" s="213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198"/>
    </row>
    <row r="283" spans="1:44" ht="0" hidden="1" customHeight="1">
      <c r="A283" s="3"/>
      <c r="B283" s="3"/>
      <c r="C283" s="3"/>
      <c r="D283" s="3"/>
      <c r="E283" s="3"/>
      <c r="F283" s="3"/>
      <c r="G283" s="3"/>
      <c r="H283" s="3"/>
      <c r="I283" s="3"/>
      <c r="J283" s="72"/>
      <c r="K283" s="3"/>
      <c r="L283" s="3"/>
      <c r="M283" s="3"/>
      <c r="N283" s="3"/>
      <c r="O283" s="72"/>
      <c r="P283" s="213"/>
      <c r="Q283" s="213"/>
      <c r="R283" s="213"/>
      <c r="S283" s="213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198"/>
    </row>
    <row r="284" spans="1:44" ht="0" hidden="1" customHeight="1">
      <c r="A284" s="3"/>
      <c r="B284" s="3"/>
      <c r="C284" s="3"/>
      <c r="D284" s="3"/>
      <c r="E284" s="3"/>
      <c r="F284" s="3"/>
      <c r="G284" s="3"/>
      <c r="H284" s="3"/>
      <c r="I284" s="3"/>
      <c r="J284" s="72"/>
      <c r="K284" s="3"/>
      <c r="L284" s="3"/>
      <c r="M284" s="3"/>
      <c r="N284" s="3"/>
      <c r="O284" s="72"/>
      <c r="P284" s="213"/>
      <c r="Q284" s="213"/>
      <c r="R284" s="213"/>
      <c r="S284" s="213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198"/>
    </row>
    <row r="285" spans="1:44" ht="0" hidden="1" customHeight="1">
      <c r="A285" s="3"/>
      <c r="B285" s="3"/>
      <c r="C285" s="3"/>
      <c r="D285" s="3"/>
      <c r="E285" s="3"/>
      <c r="F285" s="3"/>
      <c r="G285" s="3"/>
      <c r="H285" s="3"/>
      <c r="I285" s="3"/>
      <c r="J285" s="72"/>
      <c r="K285" s="3"/>
      <c r="L285" s="3"/>
      <c r="M285" s="3"/>
      <c r="N285" s="3"/>
      <c r="O285" s="72"/>
      <c r="P285" s="213"/>
      <c r="Q285" s="213"/>
      <c r="R285" s="213"/>
      <c r="S285" s="213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198"/>
    </row>
    <row r="286" spans="1:44" ht="0" hidden="1" customHeight="1">
      <c r="A286" s="3"/>
      <c r="B286" s="3"/>
      <c r="C286" s="3"/>
      <c r="D286" s="3"/>
      <c r="E286" s="3"/>
      <c r="F286" s="3"/>
      <c r="G286" s="3"/>
      <c r="H286" s="3"/>
      <c r="I286" s="3"/>
      <c r="J286" s="72"/>
      <c r="K286" s="3"/>
      <c r="L286" s="3"/>
      <c r="M286" s="3"/>
      <c r="N286" s="3"/>
      <c r="O286" s="72"/>
      <c r="P286" s="213"/>
      <c r="Q286" s="213"/>
      <c r="R286" s="213"/>
      <c r="S286" s="213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198"/>
    </row>
    <row r="287" spans="1:44" ht="0" hidden="1" customHeight="1">
      <c r="A287" s="3"/>
      <c r="B287" s="3"/>
      <c r="C287" s="3"/>
      <c r="D287" s="3"/>
      <c r="E287" s="3"/>
      <c r="F287" s="3"/>
      <c r="G287" s="3"/>
      <c r="H287" s="3"/>
      <c r="I287" s="3"/>
      <c r="J287" s="72"/>
      <c r="K287" s="3"/>
      <c r="L287" s="3"/>
      <c r="M287" s="3"/>
      <c r="N287" s="3"/>
      <c r="O287" s="72"/>
      <c r="P287" s="213"/>
      <c r="Q287" s="213"/>
      <c r="R287" s="213"/>
      <c r="S287" s="213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198"/>
    </row>
    <row r="288" spans="1:44" ht="0" hidden="1" customHeight="1"/>
    <row r="289" ht="0" hidden="1" customHeight="1"/>
  </sheetData>
  <sheetProtection password="8306" sheet="1" objects="1" scenarios="1" formatCells="0" formatColumns="0" formatRows="0"/>
  <mergeCells count="348">
    <mergeCell ref="AG116:AQ116"/>
    <mergeCell ref="A77:B77"/>
    <mergeCell ref="D77:G77"/>
    <mergeCell ref="D78:G78"/>
    <mergeCell ref="D79:G79"/>
    <mergeCell ref="D80:G80"/>
    <mergeCell ref="D81:G81"/>
    <mergeCell ref="A113:B113"/>
    <mergeCell ref="D113:G113"/>
    <mergeCell ref="D114:G114"/>
    <mergeCell ref="D115:G115"/>
    <mergeCell ref="D104:G104"/>
    <mergeCell ref="D111:G111"/>
    <mergeCell ref="A90:B90"/>
    <mergeCell ref="A84:C84"/>
    <mergeCell ref="A86:B86"/>
    <mergeCell ref="AS150:AV150"/>
    <mergeCell ref="D152:G152"/>
    <mergeCell ref="A151:C151"/>
    <mergeCell ref="D151:G151"/>
    <mergeCell ref="A142:C142"/>
    <mergeCell ref="A66:B66"/>
    <mergeCell ref="D66:G66"/>
    <mergeCell ref="D67:G67"/>
    <mergeCell ref="D108:G108"/>
    <mergeCell ref="D109:G109"/>
    <mergeCell ref="AS129:AV129"/>
    <mergeCell ref="D131:G131"/>
    <mergeCell ref="AS141:AV141"/>
    <mergeCell ref="D146:G146"/>
    <mergeCell ref="D147:G147"/>
    <mergeCell ref="D148:G148"/>
    <mergeCell ref="AS117:AV117"/>
    <mergeCell ref="A118:C118"/>
    <mergeCell ref="A120:B120"/>
    <mergeCell ref="A124:B124"/>
    <mergeCell ref="AG149:AQ149"/>
    <mergeCell ref="AG140:AQ140"/>
    <mergeCell ref="D119:G119"/>
    <mergeCell ref="D120:G120"/>
    <mergeCell ref="A60:B60"/>
    <mergeCell ref="D110:G110"/>
    <mergeCell ref="D112:G112"/>
    <mergeCell ref="D59:G59"/>
    <mergeCell ref="A109:B109"/>
    <mergeCell ref="D60:G60"/>
    <mergeCell ref="A97:C97"/>
    <mergeCell ref="A98:C98"/>
    <mergeCell ref="A100:B100"/>
    <mergeCell ref="D100:G100"/>
    <mergeCell ref="D101:G101"/>
    <mergeCell ref="D102:G102"/>
    <mergeCell ref="D103:G103"/>
    <mergeCell ref="A106:B106"/>
    <mergeCell ref="D106:G106"/>
    <mergeCell ref="D107:G107"/>
    <mergeCell ref="A71:C71"/>
    <mergeCell ref="D71:G71"/>
    <mergeCell ref="D72:G72"/>
    <mergeCell ref="A73:B73"/>
    <mergeCell ref="D73:G73"/>
    <mergeCell ref="A250:C250"/>
    <mergeCell ref="D250:G250"/>
    <mergeCell ref="D247:G247"/>
    <mergeCell ref="A248:B248"/>
    <mergeCell ref="D248:G248"/>
    <mergeCell ref="A249:C249"/>
    <mergeCell ref="D249:G249"/>
    <mergeCell ref="A244:C244"/>
    <mergeCell ref="D244:G244"/>
    <mergeCell ref="A245:B245"/>
    <mergeCell ref="D245:G245"/>
    <mergeCell ref="A246:C246"/>
    <mergeCell ref="D246:G246"/>
    <mergeCell ref="A243:C243"/>
    <mergeCell ref="A227:C227"/>
    <mergeCell ref="D227:G227"/>
    <mergeCell ref="A226:C226"/>
    <mergeCell ref="U7:W7"/>
    <mergeCell ref="X7:AE7"/>
    <mergeCell ref="D243:G243"/>
    <mergeCell ref="A238:C238"/>
    <mergeCell ref="D240:G240"/>
    <mergeCell ref="A231:C231"/>
    <mergeCell ref="A233:C233"/>
    <mergeCell ref="A234:C234"/>
    <mergeCell ref="A236:B236"/>
    <mergeCell ref="A237:C237"/>
    <mergeCell ref="D231:G231"/>
    <mergeCell ref="D237:G237"/>
    <mergeCell ref="D234:G234"/>
    <mergeCell ref="D235:G235"/>
    <mergeCell ref="D236:G236"/>
    <mergeCell ref="D233:G233"/>
    <mergeCell ref="D238:G238"/>
    <mergeCell ref="A239:C239"/>
    <mergeCell ref="D224:G224"/>
    <mergeCell ref="A225:B225"/>
    <mergeCell ref="AF8:AF9"/>
    <mergeCell ref="A165:C165"/>
    <mergeCell ref="D168:G168"/>
    <mergeCell ref="D170:G170"/>
    <mergeCell ref="D169:G169"/>
    <mergeCell ref="D166:G166"/>
    <mergeCell ref="A167:B167"/>
    <mergeCell ref="D167:G167"/>
    <mergeCell ref="D46:G46"/>
    <mergeCell ref="D124:G124"/>
    <mergeCell ref="D125:G125"/>
    <mergeCell ref="D105:G105"/>
    <mergeCell ref="D56:G56"/>
    <mergeCell ref="D16:G16"/>
    <mergeCell ref="A46:C46"/>
    <mergeCell ref="D54:G54"/>
    <mergeCell ref="A132:B132"/>
    <mergeCell ref="D154:G154"/>
    <mergeCell ref="D155:G155"/>
    <mergeCell ref="D156:G156"/>
    <mergeCell ref="D153:G153"/>
    <mergeCell ref="D74:G74"/>
    <mergeCell ref="D75:G75"/>
    <mergeCell ref="D76:G76"/>
    <mergeCell ref="D239:G239"/>
    <mergeCell ref="A241:C241"/>
    <mergeCell ref="A217:B217"/>
    <mergeCell ref="D226:G226"/>
    <mergeCell ref="D241:G241"/>
    <mergeCell ref="A242:C242"/>
    <mergeCell ref="T8:T9"/>
    <mergeCell ref="D242:G242"/>
    <mergeCell ref="A240:B240"/>
    <mergeCell ref="A223:C223"/>
    <mergeCell ref="D223:G223"/>
    <mergeCell ref="A177:B177"/>
    <mergeCell ref="D173:G173"/>
    <mergeCell ref="A191:B191"/>
    <mergeCell ref="D176:G176"/>
    <mergeCell ref="D174:G174"/>
    <mergeCell ref="D187:G187"/>
    <mergeCell ref="D195:G195"/>
    <mergeCell ref="A195:C195"/>
    <mergeCell ref="D197:G197"/>
    <mergeCell ref="D177:G177"/>
    <mergeCell ref="D178:G178"/>
    <mergeCell ref="D225:G225"/>
    <mergeCell ref="D182:G182"/>
    <mergeCell ref="A10:G10"/>
    <mergeCell ref="B12:G12"/>
    <mergeCell ref="D193:G193"/>
    <mergeCell ref="D190:G190"/>
    <mergeCell ref="D191:G191"/>
    <mergeCell ref="A164:C164"/>
    <mergeCell ref="D164:G164"/>
    <mergeCell ref="A185:C185"/>
    <mergeCell ref="D185:G185"/>
    <mergeCell ref="D186:G186"/>
    <mergeCell ref="A187:B187"/>
    <mergeCell ref="A171:B171"/>
    <mergeCell ref="D172:G172"/>
    <mergeCell ref="D171:G171"/>
    <mergeCell ref="D192:G192"/>
    <mergeCell ref="D179:G179"/>
    <mergeCell ref="D175:G175"/>
    <mergeCell ref="D61:G61"/>
    <mergeCell ref="D62:G62"/>
    <mergeCell ref="D121:G121"/>
    <mergeCell ref="D122:G122"/>
    <mergeCell ref="D123:G123"/>
    <mergeCell ref="D180:G180"/>
    <mergeCell ref="A181:B181"/>
    <mergeCell ref="D181:G181"/>
    <mergeCell ref="D132:G132"/>
    <mergeCell ref="D133:G133"/>
    <mergeCell ref="D134:G134"/>
    <mergeCell ref="D135:G135"/>
    <mergeCell ref="D136:G136"/>
    <mergeCell ref="D137:G137"/>
    <mergeCell ref="A213:B213"/>
    <mergeCell ref="D216:G216"/>
    <mergeCell ref="A204:B204"/>
    <mergeCell ref="D204:G204"/>
    <mergeCell ref="D145:G145"/>
    <mergeCell ref="D144:G144"/>
    <mergeCell ref="D143:G143"/>
    <mergeCell ref="D199:G199"/>
    <mergeCell ref="D196:G196"/>
    <mergeCell ref="D203:G203"/>
    <mergeCell ref="D222:G222"/>
    <mergeCell ref="A210:C210"/>
    <mergeCell ref="D213:G213"/>
    <mergeCell ref="A214:C214"/>
    <mergeCell ref="D214:G214"/>
    <mergeCell ref="A216:C216"/>
    <mergeCell ref="A218:C218"/>
    <mergeCell ref="D218:G218"/>
    <mergeCell ref="A220:C220"/>
    <mergeCell ref="D220:G220"/>
    <mergeCell ref="A221:C221"/>
    <mergeCell ref="D221:G221"/>
    <mergeCell ref="A222:B222"/>
    <mergeCell ref="D217:G217"/>
    <mergeCell ref="I7:K7"/>
    <mergeCell ref="L7:S7"/>
    <mergeCell ref="A8:C9"/>
    <mergeCell ref="D8:G9"/>
    <mergeCell ref="H8:H9"/>
    <mergeCell ref="A13:G13"/>
    <mergeCell ref="A15:G15"/>
    <mergeCell ref="A215:C215"/>
    <mergeCell ref="D215:G215"/>
    <mergeCell ref="D205:G205"/>
    <mergeCell ref="D206:G206"/>
    <mergeCell ref="A201:C201"/>
    <mergeCell ref="D201:G201"/>
    <mergeCell ref="D128:G128"/>
    <mergeCell ref="A130:C130"/>
    <mergeCell ref="D130:G130"/>
    <mergeCell ref="A144:B144"/>
    <mergeCell ref="A157:B157"/>
    <mergeCell ref="D157:G157"/>
    <mergeCell ref="D158:G158"/>
    <mergeCell ref="A153:B153"/>
    <mergeCell ref="D159:G159"/>
    <mergeCell ref="D160:G160"/>
    <mergeCell ref="D161:G161"/>
    <mergeCell ref="AG7:AI7"/>
    <mergeCell ref="AJ7:AQ7"/>
    <mergeCell ref="AG11:AI11"/>
    <mergeCell ref="AK11:AQ11"/>
    <mergeCell ref="A2:S2"/>
    <mergeCell ref="A4:S4"/>
    <mergeCell ref="A219:C219"/>
    <mergeCell ref="D219:G219"/>
    <mergeCell ref="A11:G11"/>
    <mergeCell ref="D210:G210"/>
    <mergeCell ref="D165:G165"/>
    <mergeCell ref="I11:K11"/>
    <mergeCell ref="M11:S11"/>
    <mergeCell ref="A197:B197"/>
    <mergeCell ref="D189:G189"/>
    <mergeCell ref="D188:G188"/>
    <mergeCell ref="D97:G97"/>
    <mergeCell ref="D98:G98"/>
    <mergeCell ref="D198:G198"/>
    <mergeCell ref="D99:G99"/>
    <mergeCell ref="A16:C16"/>
    <mergeCell ref="A211:C211"/>
    <mergeCell ref="D211:G211"/>
    <mergeCell ref="D212:G212"/>
    <mergeCell ref="U209:X209"/>
    <mergeCell ref="AO208:AQ208"/>
    <mergeCell ref="AO209:AQ209"/>
    <mergeCell ref="I209:L209"/>
    <mergeCell ref="Q209:S209"/>
    <mergeCell ref="U11:W11"/>
    <mergeCell ref="Y11:AE11"/>
    <mergeCell ref="AG208:AI208"/>
    <mergeCell ref="AG209:AI209"/>
    <mergeCell ref="I69:S69"/>
    <mergeCell ref="I116:S116"/>
    <mergeCell ref="I140:S140"/>
    <mergeCell ref="I149:S149"/>
    <mergeCell ref="I162:S162"/>
    <mergeCell ref="I183:S183"/>
    <mergeCell ref="U183:AE183"/>
    <mergeCell ref="U162:AE162"/>
    <mergeCell ref="U149:AE149"/>
    <mergeCell ref="U140:AE140"/>
    <mergeCell ref="U116:AE116"/>
    <mergeCell ref="U69:AE69"/>
    <mergeCell ref="AG69:AQ69"/>
    <mergeCell ref="AG183:AQ183"/>
    <mergeCell ref="AG162:AQ162"/>
    <mergeCell ref="AT16:AV16"/>
    <mergeCell ref="A202:C202"/>
    <mergeCell ref="D202:G202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138:B138"/>
    <mergeCell ref="D138:G138"/>
    <mergeCell ref="D139:G139"/>
    <mergeCell ref="D142:G142"/>
    <mergeCell ref="A48:B48"/>
    <mergeCell ref="A52:B52"/>
    <mergeCell ref="D47:G47"/>
    <mergeCell ref="D48:G48"/>
    <mergeCell ref="D49:G49"/>
    <mergeCell ref="D50:G50"/>
    <mergeCell ref="D51:G51"/>
    <mergeCell ref="D52:G52"/>
    <mergeCell ref="D53:G53"/>
    <mergeCell ref="D55:G55"/>
    <mergeCell ref="D126:G126"/>
    <mergeCell ref="D58:G58"/>
    <mergeCell ref="D127:G127"/>
    <mergeCell ref="D68:G68"/>
    <mergeCell ref="D63:G63"/>
    <mergeCell ref="D64:G64"/>
    <mergeCell ref="D65:G65"/>
    <mergeCell ref="D118:G118"/>
    <mergeCell ref="D92:G92"/>
    <mergeCell ref="D93:G93"/>
    <mergeCell ref="D94:G94"/>
    <mergeCell ref="D88:G88"/>
    <mergeCell ref="D89:G89"/>
    <mergeCell ref="D90:G90"/>
    <mergeCell ref="D91:G91"/>
    <mergeCell ref="D84:G84"/>
    <mergeCell ref="D85:G85"/>
    <mergeCell ref="D86:G86"/>
    <mergeCell ref="D87:G87"/>
    <mergeCell ref="A57:B5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4:G44"/>
    <mergeCell ref="D57:G57"/>
  </mergeCells>
  <conditionalFormatting sqref="I176:T176 I188:T189 I110:T110 AF110 AF188:AF189 AF176 AF112:AF115 I112:T115 T111 I182:AQ182">
    <cfRule type="containsBlanks" dxfId="224" priority="499">
      <formula>LEN(TRIM(I110))=0</formula>
    </cfRule>
  </conditionalFormatting>
  <conditionalFormatting sqref="I249:O250 I246:O246 I241:O244 I237:O239">
    <cfRule type="containsBlanks" dxfId="223" priority="489">
      <formula>LEN(TRIM(I237))=0</formula>
    </cfRule>
  </conditionalFormatting>
  <conditionalFormatting sqref="T237:T239 T241:T244 T246 T249:T250 AF249:AF250 AF246 AF241:AF244 AF237:AF239">
    <cfRule type="containsBlanks" dxfId="222" priority="488">
      <formula>LEN(TRIM(T237))=0</formula>
    </cfRule>
  </conditionalFormatting>
  <conditionalFormatting sqref="I226:O226 I223:O223 I218:O221 I214:O216">
    <cfRule type="containsBlanks" dxfId="221" priority="408">
      <formula>LEN(TRIM(I214))=0</formula>
    </cfRule>
  </conditionalFormatting>
  <conditionalFormatting sqref="T214:T216 T218:T221 T223 T226 AF226 AF223 AF218:AF221 AF214:AF216">
    <cfRule type="containsBlanks" dxfId="220" priority="407">
      <formula>LEN(TRIM(T214))=0</formula>
    </cfRule>
  </conditionalFormatting>
  <conditionalFormatting sqref="I227:O227">
    <cfRule type="containsBlanks" dxfId="219" priority="406">
      <formula>LEN(TRIM(I227))=0</formula>
    </cfRule>
  </conditionalFormatting>
  <conditionalFormatting sqref="T227 AF227">
    <cfRule type="containsBlanks" dxfId="218" priority="405">
      <formula>LEN(TRIM(T227))=0</formula>
    </cfRule>
  </conditionalFormatting>
  <conditionalFormatting sqref="I172:S175">
    <cfRule type="containsBlanks" dxfId="217" priority="396">
      <formula>LEN(TRIM(I172))=0</formula>
    </cfRule>
  </conditionalFormatting>
  <conditionalFormatting sqref="T172:T175 AF172:AF175">
    <cfRule type="containsBlanks" dxfId="216" priority="395">
      <formula>LEN(TRIM(T172))=0</formula>
    </cfRule>
  </conditionalFormatting>
  <conditionalFormatting sqref="I168:T170 AF168:AF170">
    <cfRule type="containsBlanks" dxfId="215" priority="397">
      <formula>LEN(TRIM(I168))=0</formula>
    </cfRule>
  </conditionalFormatting>
  <conditionalFormatting sqref="T178:T179 AF178:AF179">
    <cfRule type="containsBlanks" dxfId="214" priority="363">
      <formula>LEN(TRIM(T178))=0</formula>
    </cfRule>
  </conditionalFormatting>
  <conditionalFormatting sqref="T198 AF198">
    <cfRule type="containsBlanks" dxfId="213" priority="342">
      <formula>LEN(TRIM(T198))=0</formula>
    </cfRule>
  </conditionalFormatting>
  <conditionalFormatting sqref="I199:T199 AF199">
    <cfRule type="containsBlanks" dxfId="212" priority="350">
      <formula>LEN(TRIM(I199))=0</formula>
    </cfRule>
  </conditionalFormatting>
  <conditionalFormatting sqref="T192:T193 AF192:AF193">
    <cfRule type="containsBlanks" dxfId="211" priority="338">
      <formula>LEN(TRIM(T192))=0</formula>
    </cfRule>
  </conditionalFormatting>
  <conditionalFormatting sqref="I198:S198">
    <cfRule type="containsBlanks" dxfId="210" priority="343">
      <formula>LEN(TRIM(I198))=0</formula>
    </cfRule>
  </conditionalFormatting>
  <conditionalFormatting sqref="I178:S179">
    <cfRule type="containsBlanks" dxfId="209" priority="364">
      <formula>LEN(TRIM(I178))=0</formula>
    </cfRule>
  </conditionalFormatting>
  <conditionalFormatting sqref="I192:S193">
    <cfRule type="containsBlanks" dxfId="208" priority="339">
      <formula>LEN(TRIM(I192))=0</formula>
    </cfRule>
  </conditionalFormatting>
  <conditionalFormatting sqref="H13:T13 AF13">
    <cfRule type="cellIs" dxfId="207" priority="356" operator="notEqual">
      <formula>0</formula>
    </cfRule>
  </conditionalFormatting>
  <conditionalFormatting sqref="I56:T56 AF56">
    <cfRule type="containsBlanks" dxfId="206" priority="314">
      <formula>LEN(TRIM(I56))=0</formula>
    </cfRule>
  </conditionalFormatting>
  <conditionalFormatting sqref="I49:T51 AF49:AF51">
    <cfRule type="containsBlanks" dxfId="205" priority="313">
      <formula>LEN(TRIM(I49))=0</formula>
    </cfRule>
  </conditionalFormatting>
  <conditionalFormatting sqref="T62:T68 AF62:AF68">
    <cfRule type="containsBlanks" dxfId="204" priority="305">
      <formula>LEN(TRIM(T62))=0</formula>
    </cfRule>
  </conditionalFormatting>
  <conditionalFormatting sqref="I53:S55">
    <cfRule type="containsBlanks" dxfId="203" priority="312">
      <formula>LEN(TRIM(I53))=0</formula>
    </cfRule>
  </conditionalFormatting>
  <conditionalFormatting sqref="T53:T55 AF53:AF55">
    <cfRule type="containsBlanks" dxfId="202" priority="311">
      <formula>LEN(TRIM(T53))=0</formula>
    </cfRule>
  </conditionalFormatting>
  <conditionalFormatting sqref="I61:S61">
    <cfRule type="containsBlanks" dxfId="201" priority="308">
      <formula>LEN(TRIM(I61))=0</formula>
    </cfRule>
  </conditionalFormatting>
  <conditionalFormatting sqref="T61 AF61">
    <cfRule type="containsBlanks" dxfId="200" priority="307">
      <formula>LEN(TRIM(T61))=0</formula>
    </cfRule>
  </conditionalFormatting>
  <conditionalFormatting sqref="I62:S68">
    <cfRule type="containsBlanks" dxfId="199" priority="306">
      <formula>LEN(TRIM(I62))=0</formula>
    </cfRule>
  </conditionalFormatting>
  <conditionalFormatting sqref="A11 H11">
    <cfRule type="cellIs" dxfId="198" priority="295" operator="notEqual">
      <formula>0</formula>
    </cfRule>
  </conditionalFormatting>
  <conditionalFormatting sqref="H13:T13 AF13">
    <cfRule type="notContainsBlanks" dxfId="197" priority="294">
      <formula>LEN(TRIM(H13))&gt;0</formula>
    </cfRule>
  </conditionalFormatting>
  <conditionalFormatting sqref="T101:T103 AF101:AF103">
    <cfRule type="containsBlanks" dxfId="196" priority="275">
      <formula>LEN(TRIM(T101))=0</formula>
    </cfRule>
  </conditionalFormatting>
  <conditionalFormatting sqref="I101:S103">
    <cfRule type="containsBlanks" dxfId="195" priority="276">
      <formula>LEN(TRIM(I101))=0</formula>
    </cfRule>
  </conditionalFormatting>
  <conditionalFormatting sqref="I105:T105 AF105">
    <cfRule type="containsBlanks" dxfId="194" priority="278">
      <formula>LEN(TRIM(I105))=0</formula>
    </cfRule>
  </conditionalFormatting>
  <conditionalFormatting sqref="T104 AF104">
    <cfRule type="containsBlanks" dxfId="193" priority="269">
      <formula>LEN(TRIM(T104))=0</formula>
    </cfRule>
  </conditionalFormatting>
  <conditionalFormatting sqref="I104:S104">
    <cfRule type="containsBlanks" dxfId="192" priority="270">
      <formula>LEN(TRIM(I104))=0</formula>
    </cfRule>
  </conditionalFormatting>
  <conditionalFormatting sqref="I128:T128 AF128">
    <cfRule type="containsBlanks" dxfId="191" priority="268">
      <formula>LEN(TRIM(I128))=0</formula>
    </cfRule>
  </conditionalFormatting>
  <conditionalFormatting sqref="I121:T123 AF121:AF123">
    <cfRule type="containsBlanks" dxfId="190" priority="267">
      <formula>LEN(TRIM(I121))=0</formula>
    </cfRule>
  </conditionalFormatting>
  <conditionalFormatting sqref="I125:S127">
    <cfRule type="containsBlanks" dxfId="189" priority="266">
      <formula>LEN(TRIM(I125))=0</formula>
    </cfRule>
  </conditionalFormatting>
  <conditionalFormatting sqref="T125:T127 AF125:AF127">
    <cfRule type="containsBlanks" dxfId="188" priority="265">
      <formula>LEN(TRIM(T125))=0</formula>
    </cfRule>
  </conditionalFormatting>
  <conditionalFormatting sqref="I136:T136 AF136">
    <cfRule type="containsBlanks" dxfId="187" priority="264">
      <formula>LEN(TRIM(I136))=0</formula>
    </cfRule>
  </conditionalFormatting>
  <conditionalFormatting sqref="I148:T148 AF148">
    <cfRule type="containsBlanks" dxfId="186" priority="256">
      <formula>LEN(TRIM(I148))=0</formula>
    </cfRule>
  </conditionalFormatting>
  <conditionalFormatting sqref="T139 AF139">
    <cfRule type="containsBlanks" dxfId="185" priority="257">
      <formula>LEN(TRIM(T139))=0</formula>
    </cfRule>
  </conditionalFormatting>
  <conditionalFormatting sqref="I133:S135">
    <cfRule type="containsBlanks" dxfId="184" priority="262">
      <formula>LEN(TRIM(I133))=0</formula>
    </cfRule>
  </conditionalFormatting>
  <conditionalFormatting sqref="T133:T135 AF133:AF135">
    <cfRule type="containsBlanks" dxfId="183" priority="261">
      <formula>LEN(TRIM(T133))=0</formula>
    </cfRule>
  </conditionalFormatting>
  <conditionalFormatting sqref="I161:T161 AF161">
    <cfRule type="containsBlanks" dxfId="182" priority="253">
      <formula>LEN(TRIM(I161))=0</formula>
    </cfRule>
  </conditionalFormatting>
  <conditionalFormatting sqref="I139:S139">
    <cfRule type="containsBlanks" dxfId="181" priority="258">
      <formula>LEN(TRIM(I139))=0</formula>
    </cfRule>
  </conditionalFormatting>
  <conditionalFormatting sqref="I154:T156 AF154:AF156">
    <cfRule type="containsBlanks" dxfId="180" priority="252">
      <formula>LEN(TRIM(I154))=0</formula>
    </cfRule>
  </conditionalFormatting>
  <conditionalFormatting sqref="I145:S147">
    <cfRule type="containsBlanks" dxfId="179" priority="255">
      <formula>LEN(TRIM(I145))=0</formula>
    </cfRule>
  </conditionalFormatting>
  <conditionalFormatting sqref="T145:T147 AF145:AF147">
    <cfRule type="containsBlanks" dxfId="178" priority="254">
      <formula>LEN(TRIM(T145))=0</formula>
    </cfRule>
  </conditionalFormatting>
  <conditionalFormatting sqref="I158:S160">
    <cfRule type="containsBlanks" dxfId="177" priority="251">
      <formula>LEN(TRIM(I158))=0</formula>
    </cfRule>
  </conditionalFormatting>
  <conditionalFormatting sqref="T158:T160 AF158:AF160">
    <cfRule type="containsBlanks" dxfId="176" priority="250">
      <formula>LEN(TRIM(T158))=0</formula>
    </cfRule>
  </conditionalFormatting>
  <conditionalFormatting sqref="U176:AE176 U188:AE189 U110:AE110 U112:AE115">
    <cfRule type="containsBlanks" dxfId="175" priority="249">
      <formula>LEN(TRIM(U110))=0</formula>
    </cfRule>
  </conditionalFormatting>
  <conditionalFormatting sqref="U249:AE250 U246:AE246 U241:AE244 U237:AE239">
    <cfRule type="containsBlanks" dxfId="174" priority="248">
      <formula>LEN(TRIM(U237))=0</formula>
    </cfRule>
  </conditionalFormatting>
  <conditionalFormatting sqref="U226:AE226 U223:AE223 U218:AE221 U214:AE216">
    <cfRule type="containsBlanks" dxfId="173" priority="247">
      <formula>LEN(TRIM(U214))=0</formula>
    </cfRule>
  </conditionalFormatting>
  <conditionalFormatting sqref="U227:AE227">
    <cfRule type="containsBlanks" dxfId="172" priority="246">
      <formula>LEN(TRIM(U227))=0</formula>
    </cfRule>
  </conditionalFormatting>
  <conditionalFormatting sqref="U172:AE175">
    <cfRule type="containsBlanks" dxfId="171" priority="244">
      <formula>LEN(TRIM(U172))=0</formula>
    </cfRule>
  </conditionalFormatting>
  <conditionalFormatting sqref="U168:AE170">
    <cfRule type="containsBlanks" dxfId="170" priority="245">
      <formula>LEN(TRIM(U168))=0</formula>
    </cfRule>
  </conditionalFormatting>
  <conditionalFormatting sqref="U199:AE199">
    <cfRule type="containsBlanks" dxfId="169" priority="241">
      <formula>LEN(TRIM(U199))=0</formula>
    </cfRule>
  </conditionalFormatting>
  <conditionalFormatting sqref="U198:AE198">
    <cfRule type="containsBlanks" dxfId="168" priority="240">
      <formula>LEN(TRIM(U198))=0</formula>
    </cfRule>
  </conditionalFormatting>
  <conditionalFormatting sqref="U178:AE179">
    <cfRule type="containsBlanks" dxfId="167" priority="243">
      <formula>LEN(TRIM(U178))=0</formula>
    </cfRule>
  </conditionalFormatting>
  <conditionalFormatting sqref="U192:AE193">
    <cfRule type="containsBlanks" dxfId="166" priority="239">
      <formula>LEN(TRIM(U192))=0</formula>
    </cfRule>
  </conditionalFormatting>
  <conditionalFormatting sqref="U13:AE13">
    <cfRule type="cellIs" dxfId="165" priority="242" operator="notEqual">
      <formula>0</formula>
    </cfRule>
  </conditionalFormatting>
  <conditionalFormatting sqref="U56:AE56">
    <cfRule type="containsBlanks" dxfId="164" priority="238">
      <formula>LEN(TRIM(U56))=0</formula>
    </cfRule>
  </conditionalFormatting>
  <conditionalFormatting sqref="U49:AE51">
    <cfRule type="containsBlanks" dxfId="163" priority="237">
      <formula>LEN(TRIM(U49))=0</formula>
    </cfRule>
  </conditionalFormatting>
  <conditionalFormatting sqref="U53:AE55">
    <cfRule type="containsBlanks" dxfId="162" priority="236">
      <formula>LEN(TRIM(U53))=0</formula>
    </cfRule>
  </conditionalFormatting>
  <conditionalFormatting sqref="U61:AE61">
    <cfRule type="containsBlanks" dxfId="161" priority="235">
      <formula>LEN(TRIM(U61))=0</formula>
    </cfRule>
  </conditionalFormatting>
  <conditionalFormatting sqref="U62:AE68">
    <cfRule type="containsBlanks" dxfId="160" priority="234">
      <formula>LEN(TRIM(U62))=0</formula>
    </cfRule>
  </conditionalFormatting>
  <conditionalFormatting sqref="U13:AE13">
    <cfRule type="notContainsBlanks" dxfId="159" priority="233">
      <formula>LEN(TRIM(U13))&gt;0</formula>
    </cfRule>
  </conditionalFormatting>
  <conditionalFormatting sqref="U128:AE128">
    <cfRule type="containsBlanks" dxfId="158" priority="226">
      <formula>LEN(TRIM(U128))=0</formula>
    </cfRule>
  </conditionalFormatting>
  <conditionalFormatting sqref="U101:AE103">
    <cfRule type="containsBlanks" dxfId="157" priority="228">
      <formula>LEN(TRIM(U101))=0</formula>
    </cfRule>
  </conditionalFormatting>
  <conditionalFormatting sqref="U104:AE104">
    <cfRule type="containsBlanks" dxfId="156" priority="227">
      <formula>LEN(TRIM(U104))=0</formula>
    </cfRule>
  </conditionalFormatting>
  <conditionalFormatting sqref="U105:AE105">
    <cfRule type="containsBlanks" dxfId="155" priority="229">
      <formula>LEN(TRIM(U105))=0</formula>
    </cfRule>
  </conditionalFormatting>
  <conditionalFormatting sqref="U121:AE123">
    <cfRule type="containsBlanks" dxfId="154" priority="225">
      <formula>LEN(TRIM(U121))=0</formula>
    </cfRule>
  </conditionalFormatting>
  <conditionalFormatting sqref="U125:AE127">
    <cfRule type="containsBlanks" dxfId="153" priority="224">
      <formula>LEN(TRIM(U125))=0</formula>
    </cfRule>
  </conditionalFormatting>
  <conditionalFormatting sqref="U136:AE136">
    <cfRule type="containsBlanks" dxfId="152" priority="223">
      <formula>LEN(TRIM(U136))=0</formula>
    </cfRule>
  </conditionalFormatting>
  <conditionalFormatting sqref="U148:AE148">
    <cfRule type="containsBlanks" dxfId="151" priority="220">
      <formula>LEN(TRIM(U148))=0</formula>
    </cfRule>
  </conditionalFormatting>
  <conditionalFormatting sqref="U133:AE135">
    <cfRule type="containsBlanks" dxfId="150" priority="222">
      <formula>LEN(TRIM(U133))=0</formula>
    </cfRule>
  </conditionalFormatting>
  <conditionalFormatting sqref="U161:AE161">
    <cfRule type="containsBlanks" dxfId="149" priority="218">
      <formula>LEN(TRIM(U161))=0</formula>
    </cfRule>
  </conditionalFormatting>
  <conditionalFormatting sqref="U139:AE139">
    <cfRule type="containsBlanks" dxfId="148" priority="221">
      <formula>LEN(TRIM(U139))=0</formula>
    </cfRule>
  </conditionalFormatting>
  <conditionalFormatting sqref="U154:AE156">
    <cfRule type="containsBlanks" dxfId="147" priority="217">
      <formula>LEN(TRIM(U154))=0</formula>
    </cfRule>
  </conditionalFormatting>
  <conditionalFormatting sqref="U145:AE147">
    <cfRule type="containsBlanks" dxfId="146" priority="219">
      <formula>LEN(TRIM(U145))=0</formula>
    </cfRule>
  </conditionalFormatting>
  <conditionalFormatting sqref="U158:AE160">
    <cfRule type="containsBlanks" dxfId="145" priority="216">
      <formula>LEN(TRIM(U158))=0</formula>
    </cfRule>
  </conditionalFormatting>
  <conditionalFormatting sqref="AG176:AQ176 AG188:AQ189 AG110:AQ110 AG112:AQ115">
    <cfRule type="containsBlanks" dxfId="144" priority="215">
      <formula>LEN(TRIM(AG110))=0</formula>
    </cfRule>
  </conditionalFormatting>
  <conditionalFormatting sqref="AG249:AQ250 AG246:AQ246 AG241:AQ244 AG237:AQ239">
    <cfRule type="containsBlanks" dxfId="143" priority="214">
      <formula>LEN(TRIM(AG237))=0</formula>
    </cfRule>
  </conditionalFormatting>
  <conditionalFormatting sqref="AG226:AQ226 AG223:AQ223 AG218:AQ221 AG214:AQ216">
    <cfRule type="containsBlanks" dxfId="142" priority="213">
      <formula>LEN(TRIM(AG214))=0</formula>
    </cfRule>
  </conditionalFormatting>
  <conditionalFormatting sqref="AG227:AQ227">
    <cfRule type="containsBlanks" dxfId="141" priority="212">
      <formula>LEN(TRIM(AG227))=0</formula>
    </cfRule>
  </conditionalFormatting>
  <conditionalFormatting sqref="AG172:AQ175">
    <cfRule type="containsBlanks" dxfId="140" priority="210">
      <formula>LEN(TRIM(AG172))=0</formula>
    </cfRule>
  </conditionalFormatting>
  <conditionalFormatting sqref="AG168:AQ170">
    <cfRule type="containsBlanks" dxfId="139" priority="211">
      <formula>LEN(TRIM(AG168))=0</formula>
    </cfRule>
  </conditionalFormatting>
  <conditionalFormatting sqref="AG199:AQ199">
    <cfRule type="containsBlanks" dxfId="138" priority="207">
      <formula>LEN(TRIM(AG199))=0</formula>
    </cfRule>
  </conditionalFormatting>
  <conditionalFormatting sqref="AG198:AQ198">
    <cfRule type="containsBlanks" dxfId="137" priority="206">
      <formula>LEN(TRIM(AG198))=0</formula>
    </cfRule>
  </conditionalFormatting>
  <conditionalFormatting sqref="AG178:AQ179">
    <cfRule type="containsBlanks" dxfId="136" priority="209">
      <formula>LEN(TRIM(AG178))=0</formula>
    </cfRule>
  </conditionalFormatting>
  <conditionalFormatting sqref="AG192:AQ193">
    <cfRule type="containsBlanks" dxfId="135" priority="205">
      <formula>LEN(TRIM(AG192))=0</formula>
    </cfRule>
  </conditionalFormatting>
  <conditionalFormatting sqref="AG13:AQ13">
    <cfRule type="cellIs" dxfId="134" priority="208" operator="notEqual">
      <formula>0</formula>
    </cfRule>
  </conditionalFormatting>
  <conditionalFormatting sqref="AG56:AQ56">
    <cfRule type="containsBlanks" dxfId="133" priority="204">
      <formula>LEN(TRIM(AG56))=0</formula>
    </cfRule>
  </conditionalFormatting>
  <conditionalFormatting sqref="AG49:AQ51">
    <cfRule type="containsBlanks" dxfId="132" priority="203">
      <formula>LEN(TRIM(AG49))=0</formula>
    </cfRule>
  </conditionalFormatting>
  <conditionalFormatting sqref="AG53:AQ55">
    <cfRule type="containsBlanks" dxfId="131" priority="202">
      <formula>LEN(TRIM(AG53))=0</formula>
    </cfRule>
  </conditionalFormatting>
  <conditionalFormatting sqref="AG61:AQ61">
    <cfRule type="containsBlanks" dxfId="130" priority="201">
      <formula>LEN(TRIM(AG61))=0</formula>
    </cfRule>
  </conditionalFormatting>
  <conditionalFormatting sqref="AG62:AQ68">
    <cfRule type="containsBlanks" dxfId="129" priority="200">
      <formula>LEN(TRIM(AG62))=0</formula>
    </cfRule>
  </conditionalFormatting>
  <conditionalFormatting sqref="AG13:AQ13">
    <cfRule type="notContainsBlanks" dxfId="128" priority="199">
      <formula>LEN(TRIM(AG13))&gt;0</formula>
    </cfRule>
  </conditionalFormatting>
  <conditionalFormatting sqref="AG128:AQ128">
    <cfRule type="containsBlanks" dxfId="127" priority="192">
      <formula>LEN(TRIM(AG128))=0</formula>
    </cfRule>
  </conditionalFormatting>
  <conditionalFormatting sqref="AG101:AQ103">
    <cfRule type="containsBlanks" dxfId="126" priority="194">
      <formula>LEN(TRIM(AG101))=0</formula>
    </cfRule>
  </conditionalFormatting>
  <conditionalFormatting sqref="AG104:AQ104">
    <cfRule type="containsBlanks" dxfId="125" priority="193">
      <formula>LEN(TRIM(AG104))=0</formula>
    </cfRule>
  </conditionalFormatting>
  <conditionalFormatting sqref="AG105:AQ105">
    <cfRule type="containsBlanks" dxfId="124" priority="195">
      <formula>LEN(TRIM(AG105))=0</formula>
    </cfRule>
  </conditionalFormatting>
  <conditionalFormatting sqref="AG121:AQ123">
    <cfRule type="containsBlanks" dxfId="123" priority="191">
      <formula>LEN(TRIM(AG121))=0</formula>
    </cfRule>
  </conditionalFormatting>
  <conditionalFormatting sqref="AG125:AQ127">
    <cfRule type="containsBlanks" dxfId="122" priority="190">
      <formula>LEN(TRIM(AG125))=0</formula>
    </cfRule>
  </conditionalFormatting>
  <conditionalFormatting sqref="AG136:AQ136">
    <cfRule type="containsBlanks" dxfId="121" priority="189">
      <formula>LEN(TRIM(AG136))=0</formula>
    </cfRule>
  </conditionalFormatting>
  <conditionalFormatting sqref="AG148:AQ148">
    <cfRule type="containsBlanks" dxfId="120" priority="186">
      <formula>LEN(TRIM(AG148))=0</formula>
    </cfRule>
  </conditionalFormatting>
  <conditionalFormatting sqref="AG133:AQ135">
    <cfRule type="containsBlanks" dxfId="119" priority="188">
      <formula>LEN(TRIM(AG133))=0</formula>
    </cfRule>
  </conditionalFormatting>
  <conditionalFormatting sqref="AG161:AQ161">
    <cfRule type="containsBlanks" dxfId="118" priority="184">
      <formula>LEN(TRIM(AG161))=0</formula>
    </cfRule>
  </conditionalFormatting>
  <conditionalFormatting sqref="AG139:AQ139">
    <cfRule type="containsBlanks" dxfId="117" priority="187">
      <formula>LEN(TRIM(AG139))=0</formula>
    </cfRule>
  </conditionalFormatting>
  <conditionalFormatting sqref="AG154:AQ156">
    <cfRule type="containsBlanks" dxfId="116" priority="183">
      <formula>LEN(TRIM(AG154))=0</formula>
    </cfRule>
  </conditionalFormatting>
  <conditionalFormatting sqref="AG145:AQ147">
    <cfRule type="containsBlanks" dxfId="115" priority="185">
      <formula>LEN(TRIM(AG145))=0</formula>
    </cfRule>
  </conditionalFormatting>
  <conditionalFormatting sqref="AG158:AQ160">
    <cfRule type="containsBlanks" dxfId="114" priority="182">
      <formula>LEN(TRIM(AG158))=0</formula>
    </cfRule>
  </conditionalFormatting>
  <conditionalFormatting sqref="I205:J205">
    <cfRule type="containsBlanks" dxfId="113" priority="179">
      <formula>LEN(TRIM(I205))=0</formula>
    </cfRule>
  </conditionalFormatting>
  <conditionalFormatting sqref="I206:S206">
    <cfRule type="containsBlanks" dxfId="112" priority="175">
      <formula>LEN(TRIM(I206))=0</formula>
    </cfRule>
  </conditionalFormatting>
  <conditionalFormatting sqref="H206 T206 AF206">
    <cfRule type="containsBlanks" dxfId="111" priority="176">
      <formula>LEN(TRIM(H206))=0</formula>
    </cfRule>
  </conditionalFormatting>
  <conditionalFormatting sqref="H205 T205 AF205">
    <cfRule type="containsBlanks" dxfId="110" priority="178">
      <formula>LEN(TRIM(H205))=0</formula>
    </cfRule>
  </conditionalFormatting>
  <conditionalFormatting sqref="K205:S205">
    <cfRule type="containsBlanks" dxfId="109" priority="177">
      <formula>LEN(TRIM(K205))=0</formula>
    </cfRule>
  </conditionalFormatting>
  <conditionalFormatting sqref="U206:AE206">
    <cfRule type="containsBlanks" dxfId="108" priority="172">
      <formula>LEN(TRIM(U206))=0</formula>
    </cfRule>
  </conditionalFormatting>
  <conditionalFormatting sqref="U205:V205">
    <cfRule type="containsBlanks" dxfId="107" priority="174">
      <formula>LEN(TRIM(U205))=0</formula>
    </cfRule>
  </conditionalFormatting>
  <conditionalFormatting sqref="W205:AE205">
    <cfRule type="containsBlanks" dxfId="106" priority="173">
      <formula>LEN(TRIM(W205))=0</formula>
    </cfRule>
  </conditionalFormatting>
  <conditionalFormatting sqref="AG206:AQ206">
    <cfRule type="containsBlanks" dxfId="105" priority="169">
      <formula>LEN(TRIM(AG206))=0</formula>
    </cfRule>
  </conditionalFormatting>
  <conditionalFormatting sqref="AG205:AH205">
    <cfRule type="containsBlanks" dxfId="104" priority="171">
      <formula>LEN(TRIM(AG205))=0</formula>
    </cfRule>
  </conditionalFormatting>
  <conditionalFormatting sqref="AI205:AQ205">
    <cfRule type="containsBlanks" dxfId="103" priority="170">
      <formula>LEN(TRIM(AI205))=0</formula>
    </cfRule>
  </conditionalFormatting>
  <conditionalFormatting sqref="T107 AF107">
    <cfRule type="containsBlanks" dxfId="102" priority="167">
      <formula>LEN(TRIM(T107))=0</formula>
    </cfRule>
  </conditionalFormatting>
  <conditionalFormatting sqref="I107:S107">
    <cfRule type="containsBlanks" dxfId="101" priority="168">
      <formula>LEN(TRIM(I107))=0</formula>
    </cfRule>
  </conditionalFormatting>
  <conditionalFormatting sqref="U107:AE107">
    <cfRule type="containsBlanks" dxfId="100" priority="166">
      <formula>LEN(TRIM(U107))=0</formula>
    </cfRule>
  </conditionalFormatting>
  <conditionalFormatting sqref="AG107:AQ107">
    <cfRule type="containsBlanks" dxfId="99" priority="165">
      <formula>LEN(TRIM(AG107))=0</formula>
    </cfRule>
  </conditionalFormatting>
  <conditionalFormatting sqref="I81:S81 AF81">
    <cfRule type="containsBlanks" dxfId="98" priority="164">
      <formula>LEN(TRIM(I81))=0</formula>
    </cfRule>
  </conditionalFormatting>
  <conditionalFormatting sqref="I74:S76 AF74:AF76">
    <cfRule type="containsBlanks" dxfId="97" priority="163">
      <formula>LEN(TRIM(I74))=0</formula>
    </cfRule>
  </conditionalFormatting>
  <conditionalFormatting sqref="I78:S80">
    <cfRule type="containsBlanks" dxfId="96" priority="162">
      <formula>LEN(TRIM(I78))=0</formula>
    </cfRule>
  </conditionalFormatting>
  <conditionalFormatting sqref="AF78:AF80">
    <cfRule type="containsBlanks" dxfId="95" priority="161">
      <formula>LEN(TRIM(AF78))=0</formula>
    </cfRule>
  </conditionalFormatting>
  <conditionalFormatting sqref="U81:AE81">
    <cfRule type="containsBlanks" dxfId="94" priority="156">
      <formula>LEN(TRIM(U81))=0</formula>
    </cfRule>
  </conditionalFormatting>
  <conditionalFormatting sqref="U74:AE76">
    <cfRule type="containsBlanks" dxfId="93" priority="155">
      <formula>LEN(TRIM(U74))=0</formula>
    </cfRule>
  </conditionalFormatting>
  <conditionalFormatting sqref="U78:AE80">
    <cfRule type="containsBlanks" dxfId="92" priority="154">
      <formula>LEN(TRIM(U78))=0</formula>
    </cfRule>
  </conditionalFormatting>
  <conditionalFormatting sqref="AG81:AQ81">
    <cfRule type="containsBlanks" dxfId="91" priority="151">
      <formula>LEN(TRIM(AG81))=0</formula>
    </cfRule>
  </conditionalFormatting>
  <conditionalFormatting sqref="AG74:AQ76">
    <cfRule type="containsBlanks" dxfId="90" priority="150">
      <formula>LEN(TRIM(AG74))=0</formula>
    </cfRule>
  </conditionalFormatting>
  <conditionalFormatting sqref="AG78:AQ80">
    <cfRule type="containsBlanks" dxfId="89" priority="149">
      <formula>LEN(TRIM(AG78))=0</formula>
    </cfRule>
  </conditionalFormatting>
  <conditionalFormatting sqref="I58:S58">
    <cfRule type="containsBlanks" dxfId="88" priority="146">
      <formula>LEN(TRIM(I58))=0</formula>
    </cfRule>
  </conditionalFormatting>
  <conditionalFormatting sqref="T58 AF58">
    <cfRule type="containsBlanks" dxfId="87" priority="145">
      <formula>LEN(TRIM(T58))=0</formula>
    </cfRule>
  </conditionalFormatting>
  <conditionalFormatting sqref="U58:AE58">
    <cfRule type="containsBlanks" dxfId="86" priority="142">
      <formula>LEN(TRIM(U58))=0</formula>
    </cfRule>
  </conditionalFormatting>
  <conditionalFormatting sqref="AG58:AQ58">
    <cfRule type="containsBlanks" dxfId="85" priority="141">
      <formula>LEN(TRIM(AG58))=0</formula>
    </cfRule>
  </conditionalFormatting>
  <conditionalFormatting sqref="I111:S111 AF111">
    <cfRule type="containsBlanks" dxfId="84" priority="140">
      <formula>LEN(TRIM(I111))=0</formula>
    </cfRule>
  </conditionalFormatting>
  <conditionalFormatting sqref="U111:AE111">
    <cfRule type="containsBlanks" dxfId="83" priority="139">
      <formula>LEN(TRIM(U111))=0</formula>
    </cfRule>
  </conditionalFormatting>
  <conditionalFormatting sqref="AG111:AQ111">
    <cfRule type="containsBlanks" dxfId="82" priority="138">
      <formula>LEN(TRIM(AG111))=0</formula>
    </cfRule>
  </conditionalFormatting>
  <conditionalFormatting sqref="AG209:AI209 AO209:AQ209">
    <cfRule type="containsText" dxfId="81" priority="129" operator="containsText" text="Ime i prezime, funkcija">
      <formula>NOT(ISERROR(SEARCH("Ime i prezime, funkcija",AG209)))</formula>
    </cfRule>
  </conditionalFormatting>
  <conditionalFormatting sqref="I43:S44 I37:S41 I34:S34 I32:S32 I29:S30 I24:S27 I20:S22">
    <cfRule type="containsBlanks" dxfId="80" priority="125">
      <formula>LEN(TRIM(I20))=0</formula>
    </cfRule>
  </conditionalFormatting>
  <conditionalFormatting sqref="U24:AE24">
    <cfRule type="containsBlanks" dxfId="79" priority="110">
      <formula>LEN(TRIM(U24))=0</formula>
    </cfRule>
  </conditionalFormatting>
  <conditionalFormatting sqref="U44:AE44">
    <cfRule type="containsBlanks" dxfId="78" priority="96">
      <formula>LEN(TRIM(U44))=0</formula>
    </cfRule>
  </conditionalFormatting>
  <conditionalFormatting sqref="U20:AE20">
    <cfRule type="containsBlanks" dxfId="77" priority="113">
      <formula>LEN(TRIM(U20))=0</formula>
    </cfRule>
  </conditionalFormatting>
  <conditionalFormatting sqref="U21:AE21">
    <cfRule type="containsBlanks" dxfId="76" priority="112">
      <formula>LEN(TRIM(U21))=0</formula>
    </cfRule>
  </conditionalFormatting>
  <conditionalFormatting sqref="U22:AE22">
    <cfRule type="containsBlanks" dxfId="75" priority="111">
      <formula>LEN(TRIM(U22))=0</formula>
    </cfRule>
  </conditionalFormatting>
  <conditionalFormatting sqref="U25:AE25">
    <cfRule type="containsBlanks" dxfId="74" priority="109">
      <formula>LEN(TRIM(U25))=0</formula>
    </cfRule>
  </conditionalFormatting>
  <conditionalFormatting sqref="U26:AE26">
    <cfRule type="containsBlanks" dxfId="73" priority="108">
      <formula>LEN(TRIM(U26))=0</formula>
    </cfRule>
  </conditionalFormatting>
  <conditionalFormatting sqref="U43:AE43">
    <cfRule type="containsBlanks" dxfId="72" priority="95">
      <formula>LEN(TRIM(U43))=0</formula>
    </cfRule>
  </conditionalFormatting>
  <conditionalFormatting sqref="U27:AE27">
    <cfRule type="containsBlanks" dxfId="71" priority="107">
      <formula>LEN(TRIM(U27))=0</formula>
    </cfRule>
  </conditionalFormatting>
  <conditionalFormatting sqref="U29:AE29">
    <cfRule type="containsBlanks" dxfId="70" priority="106">
      <formula>LEN(TRIM(U29))=0</formula>
    </cfRule>
  </conditionalFormatting>
  <conditionalFormatting sqref="U30:AE30">
    <cfRule type="containsBlanks" dxfId="69" priority="105">
      <formula>LEN(TRIM(U30))=0</formula>
    </cfRule>
  </conditionalFormatting>
  <conditionalFormatting sqref="U32:AE32">
    <cfRule type="containsBlanks" dxfId="68" priority="104">
      <formula>LEN(TRIM(U32))=0</formula>
    </cfRule>
  </conditionalFormatting>
  <conditionalFormatting sqref="U34:AE34">
    <cfRule type="containsBlanks" dxfId="67" priority="103">
      <formula>LEN(TRIM(U34))=0</formula>
    </cfRule>
  </conditionalFormatting>
  <conditionalFormatting sqref="U37:AE37">
    <cfRule type="containsBlanks" dxfId="66" priority="102">
      <formula>LEN(TRIM(U37))=0</formula>
    </cfRule>
  </conditionalFormatting>
  <conditionalFormatting sqref="U38:AE38">
    <cfRule type="containsBlanks" dxfId="65" priority="101">
      <formula>LEN(TRIM(U38))=0</formula>
    </cfRule>
  </conditionalFormatting>
  <conditionalFormatting sqref="U39:AE39">
    <cfRule type="containsBlanks" dxfId="64" priority="100">
      <formula>LEN(TRIM(U39))=0</formula>
    </cfRule>
  </conditionalFormatting>
  <conditionalFormatting sqref="U41:AE41">
    <cfRule type="containsBlanks" dxfId="63" priority="99">
      <formula>LEN(TRIM(U41))=0</formula>
    </cfRule>
  </conditionalFormatting>
  <conditionalFormatting sqref="U40:AE40">
    <cfRule type="containsBlanks" dxfId="62" priority="98">
      <formula>LEN(TRIM(U40))=0</formula>
    </cfRule>
  </conditionalFormatting>
  <conditionalFormatting sqref="I94:T94">
    <cfRule type="containsBlanks" dxfId="61" priority="72">
      <formula>LEN(TRIM(I94))=0</formula>
    </cfRule>
  </conditionalFormatting>
  <conditionalFormatting sqref="I87:T89">
    <cfRule type="containsBlanks" dxfId="60" priority="71">
      <formula>LEN(TRIM(I87))=0</formula>
    </cfRule>
  </conditionalFormatting>
  <conditionalFormatting sqref="I91:S93">
    <cfRule type="containsBlanks" dxfId="59" priority="70">
      <formula>LEN(TRIM(I91))=0</formula>
    </cfRule>
  </conditionalFormatting>
  <conditionalFormatting sqref="T91:T93">
    <cfRule type="containsBlanks" dxfId="58" priority="69">
      <formula>LEN(TRIM(T91))=0</formula>
    </cfRule>
  </conditionalFormatting>
  <conditionalFormatting sqref="T87:T89 T91:T94">
    <cfRule type="notContainsBlanks" dxfId="57" priority="62">
      <formula>LEN(TRIM(T87))&gt;0</formula>
    </cfRule>
  </conditionalFormatting>
  <conditionalFormatting sqref="AF20">
    <cfRule type="containsBlanks" dxfId="56" priority="61">
      <formula>LEN(TRIM(AF20))=0</formula>
    </cfRule>
  </conditionalFormatting>
  <conditionalFormatting sqref="AG20:AQ20">
    <cfRule type="containsBlanks" dxfId="55" priority="60">
      <formula>LEN(TRIM(AG20))=0</formula>
    </cfRule>
  </conditionalFormatting>
  <conditionalFormatting sqref="AF21">
    <cfRule type="containsBlanks" dxfId="54" priority="59">
      <formula>LEN(TRIM(AF21))=0</formula>
    </cfRule>
  </conditionalFormatting>
  <conditionalFormatting sqref="AG21:AQ21">
    <cfRule type="containsBlanks" dxfId="53" priority="58">
      <formula>LEN(TRIM(AG21))=0</formula>
    </cfRule>
  </conditionalFormatting>
  <conditionalFormatting sqref="AF22">
    <cfRule type="containsBlanks" dxfId="52" priority="57">
      <formula>LEN(TRIM(AF22))=0</formula>
    </cfRule>
  </conditionalFormatting>
  <conditionalFormatting sqref="AG22:AQ22">
    <cfRule type="containsBlanks" dxfId="51" priority="56">
      <formula>LEN(TRIM(AG22))=0</formula>
    </cfRule>
  </conditionalFormatting>
  <conditionalFormatting sqref="AF24">
    <cfRule type="containsBlanks" dxfId="50" priority="53">
      <formula>LEN(TRIM(AF24))=0</formula>
    </cfRule>
  </conditionalFormatting>
  <conditionalFormatting sqref="AG24:AQ24">
    <cfRule type="containsBlanks" dxfId="49" priority="52">
      <formula>LEN(TRIM(AG24))=0</formula>
    </cfRule>
  </conditionalFormatting>
  <conditionalFormatting sqref="AF25">
    <cfRule type="containsBlanks" dxfId="48" priority="51">
      <formula>LEN(TRIM(AF25))=0</formula>
    </cfRule>
  </conditionalFormatting>
  <conditionalFormatting sqref="AG25:AQ25">
    <cfRule type="containsBlanks" dxfId="47" priority="50">
      <formula>LEN(TRIM(AG25))=0</formula>
    </cfRule>
  </conditionalFormatting>
  <conditionalFormatting sqref="AF26">
    <cfRule type="containsBlanks" dxfId="46" priority="49">
      <formula>LEN(TRIM(AF26))=0</formula>
    </cfRule>
  </conditionalFormatting>
  <conditionalFormatting sqref="AG26:AQ26">
    <cfRule type="containsBlanks" dxfId="45" priority="48">
      <formula>LEN(TRIM(AG26))=0</formula>
    </cfRule>
  </conditionalFormatting>
  <conditionalFormatting sqref="AF27">
    <cfRule type="containsBlanks" dxfId="44" priority="47">
      <formula>LEN(TRIM(AF27))=0</formula>
    </cfRule>
  </conditionalFormatting>
  <conditionalFormatting sqref="AG27:AQ27">
    <cfRule type="containsBlanks" dxfId="43" priority="46">
      <formula>LEN(TRIM(AG27))=0</formula>
    </cfRule>
  </conditionalFormatting>
  <conditionalFormatting sqref="AF29">
    <cfRule type="containsBlanks" dxfId="42" priority="45">
      <formula>LEN(TRIM(AF29))=0</formula>
    </cfRule>
  </conditionalFormatting>
  <conditionalFormatting sqref="AG29:AQ29">
    <cfRule type="containsBlanks" dxfId="41" priority="44">
      <formula>LEN(TRIM(AG29))=0</formula>
    </cfRule>
  </conditionalFormatting>
  <conditionalFormatting sqref="AF30">
    <cfRule type="containsBlanks" dxfId="40" priority="43">
      <formula>LEN(TRIM(AF30))=0</formula>
    </cfRule>
  </conditionalFormatting>
  <conditionalFormatting sqref="AG30:AQ30">
    <cfRule type="containsBlanks" dxfId="39" priority="42">
      <formula>LEN(TRIM(AG30))=0</formula>
    </cfRule>
  </conditionalFormatting>
  <conditionalFormatting sqref="AF32">
    <cfRule type="containsBlanks" dxfId="38" priority="41">
      <formula>LEN(TRIM(AF32))=0</formula>
    </cfRule>
  </conditionalFormatting>
  <conditionalFormatting sqref="AG32:AQ32">
    <cfRule type="containsBlanks" dxfId="37" priority="40">
      <formula>LEN(TRIM(AG32))=0</formula>
    </cfRule>
  </conditionalFormatting>
  <conditionalFormatting sqref="AF34">
    <cfRule type="containsBlanks" dxfId="36" priority="39">
      <formula>LEN(TRIM(AF34))=0</formula>
    </cfRule>
  </conditionalFormatting>
  <conditionalFormatting sqref="AG34:AQ34">
    <cfRule type="containsBlanks" dxfId="35" priority="38">
      <formula>LEN(TRIM(AG34))=0</formula>
    </cfRule>
  </conditionalFormatting>
  <conditionalFormatting sqref="AF37">
    <cfRule type="containsBlanks" dxfId="34" priority="37">
      <formula>LEN(TRIM(AF37))=0</formula>
    </cfRule>
  </conditionalFormatting>
  <conditionalFormatting sqref="AG37:AQ37">
    <cfRule type="containsBlanks" dxfId="33" priority="36">
      <formula>LEN(TRIM(AG37))=0</formula>
    </cfRule>
  </conditionalFormatting>
  <conditionalFormatting sqref="AF38">
    <cfRule type="containsBlanks" dxfId="32" priority="35">
      <formula>LEN(TRIM(AF38))=0</formula>
    </cfRule>
  </conditionalFormatting>
  <conditionalFormatting sqref="AG38:AQ38">
    <cfRule type="containsBlanks" dxfId="31" priority="34">
      <formula>LEN(TRIM(AG38))=0</formula>
    </cfRule>
  </conditionalFormatting>
  <conditionalFormatting sqref="AF39">
    <cfRule type="containsBlanks" dxfId="30" priority="33">
      <formula>LEN(TRIM(AF39))=0</formula>
    </cfRule>
  </conditionalFormatting>
  <conditionalFormatting sqref="AG39:AQ39">
    <cfRule type="containsBlanks" dxfId="29" priority="32">
      <formula>LEN(TRIM(AG39))=0</formula>
    </cfRule>
  </conditionalFormatting>
  <conditionalFormatting sqref="AF40">
    <cfRule type="containsBlanks" dxfId="28" priority="31">
      <formula>LEN(TRIM(AF40))=0</formula>
    </cfRule>
  </conditionalFormatting>
  <conditionalFormatting sqref="AG40:AQ40">
    <cfRule type="containsBlanks" dxfId="27" priority="30">
      <formula>LEN(TRIM(AG40))=0</formula>
    </cfRule>
  </conditionalFormatting>
  <conditionalFormatting sqref="AF41">
    <cfRule type="containsBlanks" dxfId="26" priority="29">
      <formula>LEN(TRIM(AF41))=0</formula>
    </cfRule>
  </conditionalFormatting>
  <conditionalFormatting sqref="AG41:AQ41">
    <cfRule type="containsBlanks" dxfId="25" priority="28">
      <formula>LEN(TRIM(AG41))=0</formula>
    </cfRule>
  </conditionalFormatting>
  <conditionalFormatting sqref="AF43">
    <cfRule type="containsBlanks" dxfId="24" priority="27">
      <formula>LEN(TRIM(AF43))=0</formula>
    </cfRule>
  </conditionalFormatting>
  <conditionalFormatting sqref="AG43:AQ43">
    <cfRule type="containsBlanks" dxfId="23" priority="26">
      <formula>LEN(TRIM(AG43))=0</formula>
    </cfRule>
  </conditionalFormatting>
  <conditionalFormatting sqref="AF44">
    <cfRule type="containsBlanks" dxfId="22" priority="25">
      <formula>LEN(TRIM(AF44))=0</formula>
    </cfRule>
  </conditionalFormatting>
  <conditionalFormatting sqref="AG44:AQ44">
    <cfRule type="containsBlanks" dxfId="21" priority="24">
      <formula>LEN(TRIM(AG44))=0</formula>
    </cfRule>
  </conditionalFormatting>
  <conditionalFormatting sqref="AF87">
    <cfRule type="containsBlanks" dxfId="20" priority="23">
      <formula>LEN(TRIM(AF87))=0</formula>
    </cfRule>
  </conditionalFormatting>
  <conditionalFormatting sqref="AG87:AQ87">
    <cfRule type="containsBlanks" dxfId="19" priority="22">
      <formula>LEN(TRIM(AG87))=0</formula>
    </cfRule>
  </conditionalFormatting>
  <conditionalFormatting sqref="AF88">
    <cfRule type="containsBlanks" dxfId="18" priority="21">
      <formula>LEN(TRIM(AF88))=0</formula>
    </cfRule>
  </conditionalFormatting>
  <conditionalFormatting sqref="AG88:AQ88">
    <cfRule type="containsBlanks" dxfId="17" priority="20">
      <formula>LEN(TRIM(AG88))=0</formula>
    </cfRule>
  </conditionalFormatting>
  <conditionalFormatting sqref="AF89">
    <cfRule type="containsBlanks" dxfId="16" priority="17">
      <formula>LEN(TRIM(AF89))=0</formula>
    </cfRule>
  </conditionalFormatting>
  <conditionalFormatting sqref="AG89:AQ89">
    <cfRule type="containsBlanks" dxfId="15" priority="16">
      <formula>LEN(TRIM(AG89))=0</formula>
    </cfRule>
  </conditionalFormatting>
  <conditionalFormatting sqref="AF91">
    <cfRule type="containsBlanks" dxfId="14" priority="15">
      <formula>LEN(TRIM(AF91))=0</formula>
    </cfRule>
  </conditionalFormatting>
  <conditionalFormatting sqref="AG91:AQ91">
    <cfRule type="containsBlanks" dxfId="13" priority="14">
      <formula>LEN(TRIM(AG91))=0</formula>
    </cfRule>
  </conditionalFormatting>
  <conditionalFormatting sqref="AF92">
    <cfRule type="containsBlanks" dxfId="12" priority="13">
      <formula>LEN(TRIM(AF92))=0</formula>
    </cfRule>
  </conditionalFormatting>
  <conditionalFormatting sqref="AG92:AQ92">
    <cfRule type="containsBlanks" dxfId="11" priority="12">
      <formula>LEN(TRIM(AG92))=0</formula>
    </cfRule>
  </conditionalFormatting>
  <conditionalFormatting sqref="AF93">
    <cfRule type="containsBlanks" dxfId="10" priority="11">
      <formula>LEN(TRIM(AF93))=0</formula>
    </cfRule>
  </conditionalFormatting>
  <conditionalFormatting sqref="AG93:AQ93">
    <cfRule type="containsBlanks" dxfId="9" priority="10">
      <formula>LEN(TRIM(AG93))=0</formula>
    </cfRule>
  </conditionalFormatting>
  <conditionalFormatting sqref="AF94">
    <cfRule type="containsBlanks" dxfId="8" priority="9">
      <formula>LEN(TRIM(AF94))=0</formula>
    </cfRule>
  </conditionalFormatting>
  <conditionalFormatting sqref="AG94:AQ94">
    <cfRule type="containsBlanks" dxfId="7" priority="8">
      <formula>LEN(TRIM(AG94))=0</formula>
    </cfRule>
  </conditionalFormatting>
  <conditionalFormatting sqref="U87:AE87">
    <cfRule type="containsBlanks" dxfId="6" priority="7">
      <formula>LEN(TRIM(U87))=0</formula>
    </cfRule>
  </conditionalFormatting>
  <conditionalFormatting sqref="U88:AE88">
    <cfRule type="containsBlanks" dxfId="5" priority="6">
      <formula>LEN(TRIM(U88))=0</formula>
    </cfRule>
  </conditionalFormatting>
  <conditionalFormatting sqref="U89:AE89">
    <cfRule type="containsBlanks" dxfId="4" priority="5">
      <formula>LEN(TRIM(U89))=0</formula>
    </cfRule>
  </conditionalFormatting>
  <conditionalFormatting sqref="U91:AE91">
    <cfRule type="containsBlanks" dxfId="3" priority="4">
      <formula>LEN(TRIM(U91))=0</formula>
    </cfRule>
  </conditionalFormatting>
  <conditionalFormatting sqref="U92:AE92">
    <cfRule type="containsBlanks" dxfId="2" priority="3">
      <formula>LEN(TRIM(U92))=0</formula>
    </cfRule>
  </conditionalFormatting>
  <conditionalFormatting sqref="U93:AE93">
    <cfRule type="containsBlanks" dxfId="1" priority="2">
      <formula>LEN(TRIM(U93))=0</formula>
    </cfRule>
  </conditionalFormatting>
  <conditionalFormatting sqref="U94:AE94">
    <cfRule type="containsBlanks" dxfId="0" priority="1">
      <formula>LEN(TRIM(U94))=0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08"/>
    <dataValidation allowBlank="1" showInputMessage="1" showErrorMessage="1" promptTitle="POTPIS ODGOVORNE OSOBE" prompt="_x000a_Mjesto za vlastoručni potpis_x000a_- ispod crte upisati puno ime i prezime te funkciju odgovorne osobe" sqref="AO208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/>
  </dataValidations>
  <printOptions horizontalCentered="1"/>
  <pageMargins left="0.11811023622047245" right="0.11811023622047245" top="0.28999999999999998" bottom="0.31496062992125984" header="0.19685039370078741" footer="0.15748031496062992"/>
  <pageSetup paperSize="9" scale="59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96" max="42" man="1"/>
    <brk id="129" max="42" man="1"/>
    <brk id="163" max="42" man="1"/>
    <brk id="206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Korisnik</cp:lastModifiedBy>
  <cp:lastPrinted>2019-02-19T07:14:59Z</cp:lastPrinted>
  <dcterms:created xsi:type="dcterms:W3CDTF">2015-09-21T13:15:47Z</dcterms:created>
  <dcterms:modified xsi:type="dcterms:W3CDTF">2019-02-27T10:28:46Z</dcterms:modified>
</cp:coreProperties>
</file>