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B315E0DF-E104-4E86-8FA9-35B0BF88A879}" xr6:coauthVersionLast="37" xr6:coauthVersionMax="37" xr10:uidLastSave="{00000000-0000-0000-0000-000000000000}"/>
  <bookViews>
    <workbookView xWindow="0" yWindow="0" windowWidth="20925" windowHeight="12195" xr2:uid="{A63A4F3F-B3BD-4C1B-A905-291867713687}"/>
  </bookViews>
  <sheets>
    <sheet name="List1" sheetId="1" r:id="rId1"/>
  </sheets>
  <definedNames>
    <definedName name="rngInvoice">List1!#REF!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7" i="1" l="1" a="1"/>
  <c r="B87" i="1" s="1"/>
  <c r="B88" i="1" a="1"/>
  <c r="B88" i="1" s="1"/>
  <c r="C59" i="1" l="1" a="1"/>
  <c r="C59" i="1" s="1"/>
  <c r="B35" i="1" l="1" a="1"/>
  <c r="B35" i="1" s="1"/>
  <c r="C35" i="1" a="1"/>
  <c r="C35" i="1" s="1"/>
  <c r="B37" i="1" a="1"/>
  <c r="B37" i="1" s="1"/>
  <c r="C37" i="1" a="1"/>
  <c r="C37" i="1" s="1"/>
  <c r="B32" i="1" a="1"/>
  <c r="B32" i="1" s="1"/>
  <c r="C32" i="1" a="1"/>
  <c r="C32" i="1" s="1"/>
  <c r="B33" i="1" a="1"/>
  <c r="B33" i="1" s="1"/>
  <c r="C33" i="1" a="1"/>
  <c r="C33" i="1" s="1"/>
  <c r="B34" i="1" a="1"/>
  <c r="B34" i="1" s="1"/>
  <c r="C34" i="1" a="1"/>
  <c r="C34" i="1" s="1"/>
  <c r="B36" i="1" a="1"/>
  <c r="B36" i="1" s="1"/>
  <c r="E92" i="1" l="1"/>
</calcChain>
</file>

<file path=xl/sharedStrings.xml><?xml version="1.0" encoding="utf-8"?>
<sst xmlns="http://schemas.openxmlformats.org/spreadsheetml/2006/main" count="245" uniqueCount="112">
  <si>
    <t>Naziv ustanove: GRADITELJSKA, PRIRODOSLOVNA I RUDARSKA ŠKOLA</t>
  </si>
  <si>
    <t>Adresa: HALLEROVA ALEJA 3</t>
  </si>
  <si>
    <t>T: Telefonski broj: 042/313-292</t>
  </si>
  <si>
    <t>E-pošta: gprs@ss-gprs-vz.skole.hr</t>
  </si>
  <si>
    <t>Poštanski broj i grad: 42000 Varaždin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</si>
  <si>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</si>
  <si>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</si>
  <si>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</si>
  <si>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</si>
  <si>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</si>
  <si>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</si>
  <si>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</si>
  <si>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VARAŽDIN</t>
  </si>
  <si>
    <t>3238 RAČUNALNE USLUGE</t>
  </si>
  <si>
    <t>3221 UREDSKI MATERIJAL I OSTALI MATERIJALNI RASHODI</t>
  </si>
  <si>
    <t>ZAGREB</t>
  </si>
  <si>
    <t>3233 USLUGE PROMIDŽBE I INFORMIRANJA</t>
  </si>
  <si>
    <t>UKUPNO</t>
  </si>
  <si>
    <t>3235 ZAKUPNINE I NAJAMNINE</t>
  </si>
  <si>
    <t>3299 OSTALI NESPOMENUTI RASHODI POSLOVANJA</t>
  </si>
  <si>
    <t>ZAGREBAČKA BANKA D.D.</t>
  </si>
  <si>
    <t>3223 ENERGIJA</t>
  </si>
  <si>
    <t>OIB: 12547919272</t>
  </si>
  <si>
    <t>3111 PLAĆE ZA REDOVAN RAD</t>
  </si>
  <si>
    <t>3132 DOPRINOSI ZA OBVEZNO ZDRAVSTVENO OSIGURANJE</t>
  </si>
  <si>
    <t>3239 OSTALE USLUGE</t>
  </si>
  <si>
    <t>3234 KOMUNALNE USLUGE</t>
  </si>
  <si>
    <t>3431 BANKARSKE USLUGE I USLUGE PLATNOG PROMETA</t>
  </si>
  <si>
    <t>VARKOM D.O.O.</t>
  </si>
  <si>
    <t>3237 INTELEKTUALNE I OSOBNE USLUGE</t>
  </si>
  <si>
    <t>LASERCOPY D.O.O.</t>
  </si>
  <si>
    <t>HEP OPSKRBA D.O.O.</t>
  </si>
  <si>
    <t>VARAŽDINSKE VIJESTI D.D.</t>
  </si>
  <si>
    <t>www.rudarska.hr</t>
  </si>
  <si>
    <t>ROG D.O.O.</t>
  </si>
  <si>
    <t>INSTITUT ZA SIGURNOST ZAGREB D.D.</t>
  </si>
  <si>
    <t>INFOMARE D.O.O.</t>
  </si>
  <si>
    <t>HRVATSKA BANKA ZA OBNOVU I RAZVITAK - HBOR</t>
  </si>
  <si>
    <t>ČISTOĆA D.O.O.</t>
  </si>
  <si>
    <t>ALPHA-M D.O.O.</t>
  </si>
  <si>
    <t>ZAPOSLENICI - ASISTENT U NASTAVI</t>
  </si>
  <si>
    <t xml:space="preserve">FINANCIJSKA AGENCIJA </t>
  </si>
  <si>
    <t>3212 NAKNADE ZA PRIJEVOZ, ZA RAD NA TERENU I ODVOJENI ŽIVOT</t>
  </si>
  <si>
    <t>VARAŽDINSKE TOPLICE</t>
  </si>
  <si>
    <t>OSIJEK</t>
  </si>
  <si>
    <t>NARODNI TRGOVAČKI LANAC D.O.O.</t>
  </si>
  <si>
    <t>SESVETE</t>
  </si>
  <si>
    <t>3225 SITNI INVENTAR I AUTO GUME</t>
  </si>
  <si>
    <t>3211 SLUŽBENA PUTOVANJA</t>
  </si>
  <si>
    <t>INFO-ŠOP D.O.O.</t>
  </si>
  <si>
    <t>3222 MATERIJAL I SIROVINE</t>
  </si>
  <si>
    <t>3232 USLUGE TEKUĆEG I INVESTICIJSKOG ODRŽAVANJA</t>
  </si>
  <si>
    <t>ČAKOVEC</t>
  </si>
  <si>
    <t>HEP-PLIN D.O.O.</t>
  </si>
  <si>
    <t>OPTI PRINT ADRIA D.O.O.</t>
  </si>
  <si>
    <t>B.T.C. D.O.O.</t>
  </si>
  <si>
    <t>NEDELIŠĆE</t>
  </si>
  <si>
    <t>SPLIT</t>
  </si>
  <si>
    <t>IVANEC</t>
  </si>
  <si>
    <t>3121 OSTALI RASHODI ZA ZAPOSLENE</t>
  </si>
  <si>
    <t>LISTOPAD 2025.g.</t>
  </si>
  <si>
    <t>SPAR HRVATSKA D.O.O.</t>
  </si>
  <si>
    <t>MEDICINSKO-BIOKEMIJSKI LAB.</t>
  </si>
  <si>
    <t>DOM ZDRAVLJA VARAŽDINSKE ŽUPANIJE</t>
  </si>
  <si>
    <t>SPECIJALIST.ORDINAC.MED.RADA DRAGUTIN ROGINA DR.MED.</t>
  </si>
  <si>
    <t>JULIA TEAMGEIST D.O.O.</t>
  </si>
  <si>
    <t>INPRO D.O.O.</t>
  </si>
  <si>
    <t>ZAVOD ZA JAVNO ZDRAVSTVO VARAŽDINSKE ŽUPANIJE</t>
  </si>
  <si>
    <t>3234 DERATIZACIJA</t>
  </si>
  <si>
    <t>BELLO CONSULTING J.D.O.O.</t>
  </si>
  <si>
    <t>MERITUM KOMUNIKACIJE D.O.O.</t>
  </si>
  <si>
    <t>STRMEC</t>
  </si>
  <si>
    <t>4241 KNJIGE</t>
  </si>
  <si>
    <t>3231 USLUGE TELEFONA, POŠTE I PRIJEOVOZA</t>
  </si>
  <si>
    <t>KATARINA ZRINSKI D.O.O.</t>
  </si>
  <si>
    <t>INA-INDUSTRIJA NAFTE D.D.</t>
  </si>
  <si>
    <t>VARAŽDINTOURS PUTNIČKA AGENCIJA D.O.O.</t>
  </si>
  <si>
    <t>CROATIA OSIGURANJE D.D.</t>
  </si>
  <si>
    <t>3292 PREMIJE OSIGURANJA</t>
  </si>
  <si>
    <t>HRVATSKI TELEKOM D.D.</t>
  </si>
  <si>
    <t>COSMOS STAR D.O.O.</t>
  </si>
  <si>
    <t>GORNJI KNEGINEC</t>
  </si>
  <si>
    <t>HP-HRVATSKA POŠTA D.D.</t>
  </si>
  <si>
    <t>VELIKA GORICA</t>
  </si>
  <si>
    <t>3214 OSTALE NAKNADE TROŠKOVA ZAPOSLENIMA</t>
  </si>
  <si>
    <t>3211 NAKNADE TROŠKOVA ZAPOSLENIMA</t>
  </si>
  <si>
    <t>PROTEKT STANDARD J.D.O.O.</t>
  </si>
  <si>
    <t>4511 DODATNA ULAGANJA NA GRAĐEVINSKIM OBJEKTIMA</t>
  </si>
  <si>
    <t>SREDNJA STRUKOVNA ŠKOLA  VARAŽDIN</t>
  </si>
  <si>
    <t>4221 UREDSKA OPREMA I NAMJEŠTAJ</t>
  </si>
  <si>
    <t>MOZAIK KNJIGA D.O.O.</t>
  </si>
  <si>
    <t>NET COMPUTERS VL.DAVOR VARGA</t>
  </si>
  <si>
    <t>TRNOVEC BARTOLOVEČKI</t>
  </si>
  <si>
    <t>3224 MATERIJAL I DIJELOVI ZA TEKUĆE I INVESTICIJSKO ODRŽAVANJE</t>
  </si>
  <si>
    <t>KONZUM PLUS D.O.O.</t>
  </si>
  <si>
    <t>AUTOBUSNI PRIJEVOZNIK MIRKO HORVAT</t>
  </si>
  <si>
    <t>RAJ, OBRT ZA UGOSTITELJSTVO</t>
  </si>
  <si>
    <t>NARODNE NOVINE D.D.</t>
  </si>
  <si>
    <t>METEOR TRGOVINA D.O.O.</t>
  </si>
  <si>
    <t>AKUBERN D.O.O.</t>
  </si>
  <si>
    <t>GRAD VARAŽDIN</t>
  </si>
  <si>
    <t>3295 PRISTOJBE I NAKNADE</t>
  </si>
  <si>
    <t>MDV PLUS D.O.O.</t>
  </si>
  <si>
    <t>MAT, OBRT ZA PODUKU VL.MAJA ZELČIĆ</t>
  </si>
  <si>
    <t>DUBROVNIK SUN D.O.O.</t>
  </si>
  <si>
    <t>DRŽAVNI PRORAČUN REPUBLIKE HRVATSKE</t>
  </si>
  <si>
    <t>PARKANSFLY D.O.O.</t>
  </si>
  <si>
    <t>3236 ZDRAVSTVENE I VETERINARSKE USLUGE</t>
  </si>
  <si>
    <t>DUBROVNIK</t>
  </si>
  <si>
    <t>MULLER TRGOVINA ZAGREB D.O.O.</t>
  </si>
  <si>
    <t>NOVO SELO ROK</t>
  </si>
  <si>
    <t>3922 PDV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</si>
</sst>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8"/>
      <color theme="3"/>
      <name val="Calibri Light"/>
      <family val="2"/>
      <charset val="238"/>
      <scheme val="major"/>
    </font>
    <font>
      <b/>
      <sz val="11"/>
      <color theme="3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1" fillId="2" borderId="0" applyNumberFormat="0" applyBorder="0" applyAlignment="0" applyProtection="0"/>
    <xf numFmtId="0" fontId="11" fillId="0" borderId="0" applyNumberFormat="0" applyFill="0" applyBorder="0" applyAlignment="0" applyProtection="0"/>
  </cellStyleXfs>
  <cellXfs count="27">
    <xf numFmtId="0" fontId="0" fillId="0" borderId="0" xfId="0"/>
    <xf numFmtId="0" fontId="5" fillId="2" borderId="3" xfId="4" applyFont="1" applyBorder="1" applyAlignment="1">
      <alignment horizontal="left" vertical="center" wrapText="1"/>
    </xf>
    <xf numFmtId="0" fontId="5" fillId="2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4" fillId="0" borderId="0" xfId="3" applyFill="1" applyBorder="1" applyAlignment="1" applyProtection="1">
      <alignment horizontal="center" vertical="center"/>
    </xf>
    <xf numFmtId="0" fontId="0" fillId="3" borderId="0" xfId="0" applyNumberFormat="1" applyFont="1" applyFill="1" applyBorder="1" applyAlignment="1" applyProtection="1">
      <alignment horizontal="center" vertical="center"/>
    </xf>
    <xf numFmtId="0" fontId="0" fillId="3" borderId="0" xfId="0" applyNumberFormat="1" applyFill="1" applyBorder="1" applyAlignment="1">
      <alignment horizontal="center" vertical="center"/>
    </xf>
    <xf numFmtId="44" fontId="0" fillId="3" borderId="0" xfId="0" applyNumberFormat="1" applyFill="1" applyBorder="1" applyAlignment="1">
      <alignment horizontal="center" vertical="center"/>
    </xf>
    <xf numFmtId="44" fontId="0" fillId="3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3" borderId="0" xfId="0" applyNumberFormat="1" applyFill="1" applyAlignment="1">
      <alignment horizontal="center" vertical="center"/>
    </xf>
    <xf numFmtId="0" fontId="0" fillId="4" borderId="0" xfId="0" applyNumberFormat="1" applyFill="1" applyAlignment="1">
      <alignment horizontal="center" vertical="center"/>
    </xf>
    <xf numFmtId="0" fontId="8" fillId="3" borderId="0" xfId="0" applyNumberFormat="1" applyFont="1" applyFill="1" applyBorder="1" applyAlignment="1" applyProtection="1">
      <alignment horizontal="center" vertical="center"/>
    </xf>
    <xf numFmtId="0" fontId="8" fillId="3" borderId="0" xfId="0" applyNumberFormat="1" applyFont="1" applyFill="1" applyBorder="1" applyAlignment="1">
      <alignment horizontal="center" vertical="center"/>
    </xf>
    <xf numFmtId="44" fontId="8" fillId="3" borderId="0" xfId="0" applyNumberFormat="1" applyFont="1" applyFill="1" applyBorder="1" applyAlignment="1">
      <alignment horizontal="center" vertical="center"/>
    </xf>
    <xf numFmtId="43" fontId="8" fillId="0" borderId="0" xfId="0" applyNumberFormat="1" applyFont="1" applyFill="1" applyBorder="1" applyAlignment="1">
      <alignment horizontal="center" vertical="center"/>
    </xf>
    <xf numFmtId="0" fontId="10" fillId="0" borderId="0" xfId="1" applyFont="1" applyAlignment="1" applyProtection="1">
      <alignment horizontal="center" vertical="center" wrapText="1"/>
    </xf>
    <xf numFmtId="0" fontId="1" fillId="0" borderId="0" xfId="0" applyFont="1"/>
    <xf numFmtId="0" fontId="0" fillId="3" borderId="0" xfId="0" applyNumberFormat="1" applyFont="1" applyFill="1" applyBorder="1" applyAlignment="1" applyProtection="1">
      <alignment horizontal="center" vertical="center" wrapText="1"/>
    </xf>
    <xf numFmtId="0" fontId="6" fillId="0" borderId="0" xfId="2" applyFont="1" applyBorder="1" applyAlignment="1" applyProtection="1">
      <alignment horizontal="center" vertical="center"/>
    </xf>
    <xf numFmtId="0" fontId="9" fillId="0" borderId="0" xfId="1" applyFont="1" applyAlignment="1" applyProtection="1">
      <alignment horizontal="center" vertical="center" wrapText="1"/>
    </xf>
    <xf numFmtId="0" fontId="5" fillId="2" borderId="3" xfId="4" applyFont="1" applyBorder="1" applyAlignment="1">
      <alignment horizontal="left" vertical="center" wrapText="1"/>
    </xf>
    <xf numFmtId="0" fontId="5" fillId="2" borderId="4" xfId="4" applyFont="1" applyBorder="1" applyAlignment="1">
      <alignment horizontal="center" vertical="center" wrapText="1"/>
    </xf>
    <xf numFmtId="0" fontId="5" fillId="2" borderId="0" xfId="4" applyFont="1" applyAlignment="1">
      <alignment horizontal="left" vertical="center" wrapText="1"/>
    </xf>
    <xf numFmtId="0" fontId="11" fillId="2" borderId="0" xfId="5" applyFill="1" applyAlignment="1">
      <alignment horizontal="center" vertical="center" wrapText="1"/>
    </xf>
    <xf numFmtId="0" fontId="5" fillId="2" borderId="0" xfId="4" applyFont="1" applyAlignment="1">
      <alignment horizontal="center" vertical="center" wrapText="1"/>
    </xf>
  </cellXfs>
  <cellStyles count="6">
    <cellStyle name="60% - Isticanje1" xfId="4" builtinId="32"/>
    <cellStyle name="Hiperveza" xfId="5" builtinId="8"/>
    <cellStyle name="Naslov" xfId="1" builtinId="15"/>
    <cellStyle name="Naslov 1" xfId="2" builtinId="16"/>
    <cellStyle name="Naslov 3" xfId="3" builtinId="18"/>
    <cellStyle name="Normalno" xfId="0" builtinId="0"/>
  </cellStyles>
  <dxfs count="31"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00000000-0011-0000-FFFF-FFFF00000000}">
      <tableStyleElement type="wholeTable" dxfId="30"/>
      <tableStyleElement type="headerRow" dxfId="29"/>
      <tableStyleElement type="totalRow" dxfId="28"/>
      <tableStyleElement type="firstColumn" dxfId="27"/>
      <tableStyleElement type="lastColumn" dxfId="26"/>
      <tableStyleElement type="firstRowStripe" dxfId="25"/>
      <tableStyleElement type="firstColumnStripe" dxfId="2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52EE0C0-945B-48F6-86AA-F5BB5CA1CB69}" name="FakturaProjekta" displayName="FakturaProjekta" ref="A9:E92" dataDxfId="23" totalsRowDxfId="22">
  <autoFilter ref="A9:E92" xr:uid="{C85972A2-E5ED-4497-989E-84E7A131F56E}"/>
  <tableColumns count="5">
    <tableColumn id="7" xr3:uid="{CECA19CE-BC3A-4AC7-AD04-5665CFB00746}" name="Naziv primatelja" dataDxfId="21" totalsRowDxfId="20">
      <calculatedColumnFormula array="1">IFERROR(INDEX(#REF!,SMALL(IF(#REF!=rngInvoice,ROW(#REF!)-ROW(#REF!)), ROW(3:3)), MATCH($A$7,#REF!, 0)),"")</calculatedColumnFormula>
    </tableColumn>
    <tableColumn id="8" xr3:uid="{9CF7C8A5-7112-4A6A-90EC-5F08062DC400}" name="OIB primatelja" dataDxfId="19" totalsRowDxfId="18" dataCellStyle="Normalno">
      <calculatedColumnFormula array="1">IFERROR(INDEX(#REF!,SMALL(IF(#REF!=rngInvoice,ROW(#REF!)-ROW(#REF!)), ROW(3:3)), MATCH($B$7,#REF!, 0)),"")</calculatedColumnFormula>
    </tableColumn>
    <tableColumn id="10" xr3:uid="{F11B12AB-6B78-4653-BC66-401CF9119D67}" name="Sjedište primatelja" dataDxfId="17" totalsRowDxfId="16" dataCellStyle="Normalno">
      <calculatedColumnFormula array="1">IFERROR(INDEX(#REF!,SMALL(IF(#REF!=rngInvoice,ROW(#REF!)-ROW(#REF!)), ROW(3:3)), MATCH($C$7,#REF!, 0)),"")</calculatedColumnFormula>
    </tableColumn>
    <tableColumn id="3" xr3:uid="{95F3498F-D277-43AB-83E0-05FA84330FD8}" name="Vrsta rashoda i izdatka" dataDxfId="15" totalsRowDxfId="14"/>
    <tableColumn id="11" xr3:uid="{62D9256F-F111-4E9E-AFB7-78BA11179F0B}" name="Iznos" totalsRowFunction="count" dataDxfId="13" totalsRowDxfId="12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rudarska.h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05AA8-6FD0-4270-9916-3BD6A48573D2}">
  <dimension ref="A3:E119"/>
  <sheetViews>
    <sheetView tabSelected="1" topLeftCell="A76" workbookViewId="0">
      <selection activeCell="D87" sqref="D87"/>
    </sheetView>
  </sheetViews>
  <sheetFormatPr defaultRowHeight="15" x14ac:dyDescent="0.25"/>
  <cols>
    <col min="1" max="1" width="38" customWidth="1"/>
    <col min="2" max="2" width="15" customWidth="1"/>
    <col min="3" max="3" width="25" customWidth="1"/>
    <col min="4" max="4" width="26.140625" customWidth="1"/>
    <col min="5" max="5" width="24.140625" customWidth="1"/>
  </cols>
  <sheetData>
    <row r="3" spans="1:5" ht="30.75" customHeight="1" x14ac:dyDescent="0.25">
      <c r="A3" s="21" t="s">
        <v>0</v>
      </c>
      <c r="B3" s="21"/>
      <c r="C3" s="21"/>
      <c r="D3" s="21"/>
      <c r="E3" s="21"/>
    </row>
    <row r="4" spans="1:5" s="18" customFormat="1" ht="15.75" thickBot="1" x14ac:dyDescent="0.3">
      <c r="A4" s="17" t="s">
        <v>22</v>
      </c>
      <c r="B4" s="17"/>
      <c r="C4" s="17"/>
      <c r="D4" s="17"/>
      <c r="E4" s="17"/>
    </row>
    <row r="5" spans="1:5" ht="30.75" thickTop="1" x14ac:dyDescent="0.25">
      <c r="A5" s="22" t="s">
        <v>1</v>
      </c>
      <c r="B5" s="22"/>
      <c r="C5" s="1" t="s">
        <v>2</v>
      </c>
      <c r="D5" s="23" t="s">
        <v>3</v>
      </c>
      <c r="E5" s="23"/>
    </row>
    <row r="6" spans="1:5" x14ac:dyDescent="0.25">
      <c r="A6" s="24" t="s">
        <v>4</v>
      </c>
      <c r="B6" s="24"/>
      <c r="C6" s="2"/>
      <c r="D6" s="25" t="s">
        <v>33</v>
      </c>
      <c r="E6" s="26"/>
    </row>
    <row r="7" spans="1:5" ht="15.75" x14ac:dyDescent="0.25">
      <c r="A7" s="3" t="s">
        <v>60</v>
      </c>
      <c r="B7" s="4"/>
      <c r="C7" s="4"/>
      <c r="D7" s="4"/>
      <c r="E7" s="4"/>
    </row>
    <row r="8" spans="1:5" ht="15.75" x14ac:dyDescent="0.25">
      <c r="A8" s="20" t="s">
        <v>5</v>
      </c>
      <c r="B8" s="20"/>
      <c r="C8" s="20"/>
      <c r="D8" s="20"/>
      <c r="E8" s="20"/>
    </row>
    <row r="9" spans="1:5" x14ac:dyDescent="0.25">
      <c r="A9" s="5" t="s">
        <v>6</v>
      </c>
      <c r="B9" s="5" t="s">
        <v>7</v>
      </c>
      <c r="C9" s="5" t="s">
        <v>8</v>
      </c>
      <c r="D9" s="5" t="s">
        <v>9</v>
      </c>
      <c r="E9" s="5" t="s">
        <v>10</v>
      </c>
    </row>
    <row r="10" spans="1:5" ht="45" x14ac:dyDescent="0.25">
      <c r="A10" s="6" t="s">
        <v>11</v>
      </c>
      <c r="B10" s="7"/>
      <c r="C10" s="8"/>
      <c r="D10" s="9" t="s">
        <v>42</v>
      </c>
      <c r="E10" s="10">
        <v>5486.02</v>
      </c>
    </row>
    <row r="11" spans="1:5" ht="71.25" customHeight="1" x14ac:dyDescent="0.25">
      <c r="A11" s="6" t="s">
        <v>61</v>
      </c>
      <c r="B11" s="7">
        <v>46108893754</v>
      </c>
      <c r="C11" s="8" t="s">
        <v>15</v>
      </c>
      <c r="D11" s="9" t="s">
        <v>50</v>
      </c>
      <c r="E11" s="10">
        <v>12.47</v>
      </c>
    </row>
    <row r="12" spans="1:5" ht="71.25" customHeight="1" x14ac:dyDescent="0.25">
      <c r="A12" s="6" t="s">
        <v>62</v>
      </c>
      <c r="B12" s="7">
        <v>11777243733</v>
      </c>
      <c r="C12" s="8" t="s">
        <v>12</v>
      </c>
      <c r="D12" s="9" t="s">
        <v>107</v>
      </c>
      <c r="E12" s="10">
        <v>20.079999999999998</v>
      </c>
    </row>
    <row r="13" spans="1:5" ht="71.25" customHeight="1" x14ac:dyDescent="0.25">
      <c r="A13" s="6" t="s">
        <v>63</v>
      </c>
      <c r="B13" s="7">
        <v>4489447850</v>
      </c>
      <c r="C13" s="8" t="s">
        <v>12</v>
      </c>
      <c r="D13" s="9" t="s">
        <v>107</v>
      </c>
      <c r="E13" s="10">
        <v>40</v>
      </c>
    </row>
    <row r="14" spans="1:5" ht="71.25" customHeight="1" x14ac:dyDescent="0.25">
      <c r="A14" s="19" t="s">
        <v>64</v>
      </c>
      <c r="B14" s="7">
        <v>62622518462</v>
      </c>
      <c r="C14" s="8" t="s">
        <v>58</v>
      </c>
      <c r="D14" s="9" t="s">
        <v>107</v>
      </c>
      <c r="E14" s="10">
        <v>70</v>
      </c>
    </row>
    <row r="15" spans="1:5" ht="71.25" customHeight="1" x14ac:dyDescent="0.25">
      <c r="A15" s="6" t="s">
        <v>49</v>
      </c>
      <c r="B15" s="7">
        <v>32926652558</v>
      </c>
      <c r="C15" s="8" t="s">
        <v>12</v>
      </c>
      <c r="D15" s="9" t="s">
        <v>13</v>
      </c>
      <c r="E15" s="10">
        <v>107.84</v>
      </c>
    </row>
    <row r="16" spans="1:5" ht="71.25" customHeight="1" x14ac:dyDescent="0.25">
      <c r="A16" s="6" t="s">
        <v>65</v>
      </c>
      <c r="B16" s="7">
        <v>16031445449</v>
      </c>
      <c r="C16" s="8" t="s">
        <v>57</v>
      </c>
      <c r="D16" s="9" t="s">
        <v>19</v>
      </c>
      <c r="E16" s="10">
        <v>68.75</v>
      </c>
    </row>
    <row r="17" spans="1:5" ht="71.25" customHeight="1" x14ac:dyDescent="0.25">
      <c r="A17" s="6" t="s">
        <v>55</v>
      </c>
      <c r="B17" s="7">
        <v>1260195608</v>
      </c>
      <c r="C17" s="8" t="s">
        <v>56</v>
      </c>
      <c r="D17" s="9" t="s">
        <v>14</v>
      </c>
      <c r="E17" s="10">
        <v>56.44</v>
      </c>
    </row>
    <row r="18" spans="1:5" ht="71.25" customHeight="1" x14ac:dyDescent="0.25">
      <c r="A18" s="6" t="s">
        <v>34</v>
      </c>
      <c r="B18" s="7">
        <v>39483344029</v>
      </c>
      <c r="C18" s="8" t="s">
        <v>12</v>
      </c>
      <c r="D18" s="9" t="s">
        <v>14</v>
      </c>
      <c r="E18" s="10">
        <v>165.86</v>
      </c>
    </row>
    <row r="19" spans="1:5" ht="30" x14ac:dyDescent="0.25">
      <c r="A19" s="6" t="s">
        <v>32</v>
      </c>
      <c r="B19" s="7">
        <v>89407840770</v>
      </c>
      <c r="C19" s="8" t="s">
        <v>12</v>
      </c>
      <c r="D19" s="9" t="s">
        <v>16</v>
      </c>
      <c r="E19" s="10">
        <v>74.16</v>
      </c>
    </row>
    <row r="20" spans="1:5" ht="43.5" customHeight="1" x14ac:dyDescent="0.25">
      <c r="A20" s="19" t="s">
        <v>45</v>
      </c>
      <c r="B20" s="7">
        <v>78344221376</v>
      </c>
      <c r="C20" s="8" t="s">
        <v>46</v>
      </c>
      <c r="D20" s="9" t="s">
        <v>50</v>
      </c>
      <c r="E20" s="10">
        <v>61.4</v>
      </c>
    </row>
    <row r="21" spans="1:5" x14ac:dyDescent="0.25">
      <c r="A21" s="6" t="s">
        <v>66</v>
      </c>
      <c r="B21" s="11">
        <v>79178903202</v>
      </c>
      <c r="C21" s="8" t="s">
        <v>52</v>
      </c>
      <c r="D21" s="9" t="s">
        <v>13</v>
      </c>
      <c r="E21" s="10">
        <v>74.66</v>
      </c>
    </row>
    <row r="22" spans="1:5" ht="30" x14ac:dyDescent="0.25">
      <c r="A22" s="6" t="s">
        <v>30</v>
      </c>
      <c r="B22" s="12">
        <v>88543041746</v>
      </c>
      <c r="C22" s="8" t="s">
        <v>12</v>
      </c>
      <c r="D22" s="9" t="s">
        <v>18</v>
      </c>
      <c r="E22" s="10">
        <v>128.61000000000001</v>
      </c>
    </row>
    <row r="23" spans="1:5" ht="45" customHeight="1" x14ac:dyDescent="0.25">
      <c r="A23" s="19" t="s">
        <v>67</v>
      </c>
      <c r="B23" s="11">
        <v>20184981156</v>
      </c>
      <c r="C23" s="8" t="s">
        <v>12</v>
      </c>
      <c r="D23" s="9" t="s">
        <v>68</v>
      </c>
      <c r="E23" s="10">
        <v>120</v>
      </c>
    </row>
    <row r="24" spans="1:5" ht="51.75" customHeight="1" x14ac:dyDescent="0.25">
      <c r="A24" s="19" t="s">
        <v>69</v>
      </c>
      <c r="B24" s="12">
        <v>1545357551</v>
      </c>
      <c r="C24" s="8" t="s">
        <v>43</v>
      </c>
      <c r="D24" s="9" t="s">
        <v>29</v>
      </c>
      <c r="E24" s="10">
        <v>165.9</v>
      </c>
    </row>
    <row r="25" spans="1:5" ht="30" x14ac:dyDescent="0.25">
      <c r="A25" s="19" t="s">
        <v>32</v>
      </c>
      <c r="B25" s="7">
        <v>89407840770</v>
      </c>
      <c r="C25" s="8" t="s">
        <v>12</v>
      </c>
      <c r="D25" s="9" t="s">
        <v>16</v>
      </c>
      <c r="E25" s="10">
        <v>166.25</v>
      </c>
    </row>
    <row r="26" spans="1:5" ht="45" x14ac:dyDescent="0.25">
      <c r="A26" s="19" t="s">
        <v>20</v>
      </c>
      <c r="B26" s="12">
        <v>92963223473</v>
      </c>
      <c r="C26" s="8" t="s">
        <v>15</v>
      </c>
      <c r="D26" s="9" t="s">
        <v>27</v>
      </c>
      <c r="E26" s="10">
        <v>35.380000000000003</v>
      </c>
    </row>
    <row r="27" spans="1:5" x14ac:dyDescent="0.25">
      <c r="A27" s="19" t="s">
        <v>70</v>
      </c>
      <c r="B27" s="12">
        <v>48672824267</v>
      </c>
      <c r="C27" s="8" t="s">
        <v>71</v>
      </c>
      <c r="D27" s="9" t="s">
        <v>72</v>
      </c>
      <c r="E27" s="10">
        <v>50.4</v>
      </c>
    </row>
    <row r="28" spans="1:5" ht="30" x14ac:dyDescent="0.25">
      <c r="A28" s="19" t="s">
        <v>70</v>
      </c>
      <c r="B28" s="12">
        <v>48672824267</v>
      </c>
      <c r="C28" s="8" t="s">
        <v>71</v>
      </c>
      <c r="D28" s="9" t="s">
        <v>73</v>
      </c>
      <c r="E28" s="10">
        <v>6.25</v>
      </c>
    </row>
    <row r="29" spans="1:5" x14ac:dyDescent="0.25">
      <c r="A29" s="19" t="s">
        <v>74</v>
      </c>
      <c r="B29" s="12">
        <v>13653700851</v>
      </c>
      <c r="C29" s="8" t="s">
        <v>12</v>
      </c>
      <c r="D29" s="9" t="s">
        <v>72</v>
      </c>
      <c r="E29" s="10">
        <v>38.01</v>
      </c>
    </row>
    <row r="30" spans="1:5" x14ac:dyDescent="0.25">
      <c r="A30" s="19" t="s">
        <v>75</v>
      </c>
      <c r="B30" s="12">
        <v>27759560625</v>
      </c>
      <c r="C30" s="8" t="s">
        <v>15</v>
      </c>
      <c r="D30" s="9" t="s">
        <v>21</v>
      </c>
      <c r="E30" s="10">
        <v>29.68</v>
      </c>
    </row>
    <row r="31" spans="1:5" ht="30" x14ac:dyDescent="0.25">
      <c r="A31" s="19" t="s">
        <v>76</v>
      </c>
      <c r="B31" s="12">
        <v>94861896505</v>
      </c>
      <c r="C31" s="8" t="s">
        <v>12</v>
      </c>
      <c r="D31" s="9" t="s">
        <v>29</v>
      </c>
      <c r="E31" s="10">
        <v>2604</v>
      </c>
    </row>
    <row r="32" spans="1:5" ht="30" x14ac:dyDescent="0.25">
      <c r="A32" s="19" t="s">
        <v>11</v>
      </c>
      <c r="B32" s="12" t="str">
        <f t="array" ref="B32">IFERROR(INDEX(#REF!,SMALL(IF(#REF!=rngInvoice,ROW(#REF!)-ROW(#REF!)), ROW(25:25)), MATCH($B$7,#REF!, 0)),"")</f>
        <v/>
      </c>
      <c r="C32" s="8" t="str">
        <f t="array" ref="C32">IFERROR(INDEX(#REF!,SMALL(IF(#REF!=rngInvoice,ROW(#REF!)-ROW(#REF!)), ROW(25:25)), MATCH($C$7,#REF!, 0)),"")</f>
        <v/>
      </c>
      <c r="D32" s="9" t="s">
        <v>23</v>
      </c>
      <c r="E32" s="10">
        <v>186467.44</v>
      </c>
    </row>
    <row r="33" spans="1:5" ht="45" x14ac:dyDescent="0.25">
      <c r="A33" s="19" t="s">
        <v>11</v>
      </c>
      <c r="B33" s="12" t="str">
        <f t="array" ref="B33">IFERROR(INDEX(#REF!,SMALL(IF(#REF!=rngInvoice,ROW(#REF!)-ROW(#REF!)), ROW(25:25)), MATCH($B$7,#REF!, 0)),"")</f>
        <v/>
      </c>
      <c r="C33" s="8" t="str">
        <f t="array" ref="C33">IFERROR(INDEX(#REF!,SMALL(IF(#REF!=rngInvoice,ROW(#REF!)-ROW(#REF!)), ROW(25:25)), MATCH($C$7,#REF!, 0)),"")</f>
        <v/>
      </c>
      <c r="D33" s="9" t="s">
        <v>24</v>
      </c>
      <c r="E33" s="10">
        <v>37200.15</v>
      </c>
    </row>
    <row r="34" spans="1:5" ht="30" x14ac:dyDescent="0.25">
      <c r="A34" s="19" t="s">
        <v>11</v>
      </c>
      <c r="B34" s="12" t="str">
        <f t="array" ref="B34">IFERROR(INDEX(#REF!,SMALL(IF(#REF!=rngInvoice,ROW(#REF!)-ROW(#REF!)), ROW(25:25)), MATCH($B$7,#REF!, 0)),"")</f>
        <v/>
      </c>
      <c r="C34" s="8" t="str">
        <f t="array" ref="C34">IFERROR(INDEX(#REF!,SMALL(IF(#REF!=rngInvoice,ROW(#REF!)-ROW(#REF!)), ROW(25:25)), MATCH($C$7,#REF!, 0)),"")</f>
        <v/>
      </c>
      <c r="D34" s="9" t="s">
        <v>23</v>
      </c>
      <c r="E34" s="10">
        <v>1529.53</v>
      </c>
    </row>
    <row r="35" spans="1:5" ht="45" x14ac:dyDescent="0.25">
      <c r="A35" s="19" t="s">
        <v>11</v>
      </c>
      <c r="B35" s="12" t="str">
        <f t="array" ref="B35">IFERROR(INDEX(#REF!,SMALL(IF(#REF!=rngInvoice,ROW(#REF!)-ROW(#REF!)), ROW(28:28)), MATCH($B$7,#REF!, 0)),"")</f>
        <v/>
      </c>
      <c r="C35" s="8" t="str">
        <f t="array" ref="C35">IFERROR(INDEX(#REF!,SMALL(IF(#REF!=rngInvoice,ROW(#REF!)-ROW(#REF!)), ROW(28:28)), MATCH($C$7,#REF!, 0)),"")</f>
        <v/>
      </c>
      <c r="D35" s="9" t="s">
        <v>24</v>
      </c>
      <c r="E35" s="10">
        <v>114.72</v>
      </c>
    </row>
    <row r="36" spans="1:5" ht="30" x14ac:dyDescent="0.25">
      <c r="A36" s="19" t="s">
        <v>11</v>
      </c>
      <c r="B36" s="12" t="str">
        <f t="array" ref="B36">IFERROR(INDEX(#REF!,SMALL(IF(#REF!=rngInvoice,ROW(#REF!)-ROW(#REF!)), ROW(25:25)), MATCH($B$7,#REF!, 0)),"")</f>
        <v/>
      </c>
      <c r="C36" s="8"/>
      <c r="D36" s="9" t="s">
        <v>48</v>
      </c>
      <c r="E36" s="10">
        <v>429</v>
      </c>
    </row>
    <row r="37" spans="1:5" ht="30" x14ac:dyDescent="0.25">
      <c r="A37" s="19" t="s">
        <v>11</v>
      </c>
      <c r="B37" s="12" t="str">
        <f t="array" ref="B37">IFERROR(INDEX(#REF!,SMALL(IF(#REF!=rngInvoice,ROW(#REF!)-ROW(#REF!)), ROW(29:29)), MATCH($B$7,#REF!, 0)),"")</f>
        <v/>
      </c>
      <c r="C37" s="8" t="str">
        <f t="array" ref="C37">IFERROR(INDEX(#REF!,SMALL(IF(#REF!=rngInvoice,ROW(#REF!)-ROW(#REF!)), ROW(29:29)), MATCH($C$7,#REF!, 0)),"")</f>
        <v/>
      </c>
      <c r="D37" s="9" t="s">
        <v>84</v>
      </c>
      <c r="E37" s="10">
        <v>714.5</v>
      </c>
    </row>
    <row r="38" spans="1:5" ht="30" x14ac:dyDescent="0.25">
      <c r="A38" s="6" t="s">
        <v>40</v>
      </c>
      <c r="B38" s="12"/>
      <c r="C38" s="8"/>
      <c r="D38" s="9" t="s">
        <v>23</v>
      </c>
      <c r="E38" s="10">
        <v>2079</v>
      </c>
    </row>
    <row r="39" spans="1:5" ht="45" x14ac:dyDescent="0.25">
      <c r="A39" s="6" t="s">
        <v>40</v>
      </c>
      <c r="B39" s="12"/>
      <c r="C39" s="8"/>
      <c r="D39" s="9" t="s">
        <v>24</v>
      </c>
      <c r="E39" s="10">
        <v>343.04</v>
      </c>
    </row>
    <row r="40" spans="1:5" ht="45" x14ac:dyDescent="0.25">
      <c r="A40" s="19" t="s">
        <v>40</v>
      </c>
      <c r="B40" s="12"/>
      <c r="C40" s="8"/>
      <c r="D40" s="9" t="s">
        <v>42</v>
      </c>
      <c r="E40" s="10">
        <v>187.54</v>
      </c>
    </row>
    <row r="41" spans="1:5" ht="30" x14ac:dyDescent="0.25">
      <c r="A41" s="19" t="s">
        <v>35</v>
      </c>
      <c r="B41" s="12">
        <v>34560071270</v>
      </c>
      <c r="C41" s="8" t="s">
        <v>15</v>
      </c>
      <c r="D41" s="9" t="s">
        <v>29</v>
      </c>
      <c r="E41" s="10">
        <v>132.72999999999999</v>
      </c>
    </row>
    <row r="42" spans="1:5" ht="45" x14ac:dyDescent="0.25">
      <c r="A42" s="6" t="s">
        <v>55</v>
      </c>
      <c r="B42" s="12">
        <v>1260195608</v>
      </c>
      <c r="C42" s="8" t="s">
        <v>56</v>
      </c>
      <c r="D42" s="9" t="s">
        <v>14</v>
      </c>
      <c r="E42" s="10">
        <v>20.95</v>
      </c>
    </row>
    <row r="43" spans="1:5" x14ac:dyDescent="0.25">
      <c r="A43" s="6" t="s">
        <v>77</v>
      </c>
      <c r="B43" s="12">
        <v>26187994862</v>
      </c>
      <c r="C43" s="8" t="s">
        <v>15</v>
      </c>
      <c r="D43" s="9" t="s">
        <v>78</v>
      </c>
      <c r="E43" s="10">
        <v>104.68</v>
      </c>
    </row>
    <row r="44" spans="1:5" ht="30" x14ac:dyDescent="0.25">
      <c r="A44" s="6" t="s">
        <v>79</v>
      </c>
      <c r="B44" s="12">
        <v>81793146560</v>
      </c>
      <c r="C44" s="8" t="s">
        <v>15</v>
      </c>
      <c r="D44" s="9" t="s">
        <v>73</v>
      </c>
      <c r="E44" s="10">
        <v>63.81</v>
      </c>
    </row>
    <row r="45" spans="1:5" ht="30" x14ac:dyDescent="0.25">
      <c r="A45" s="6" t="s">
        <v>79</v>
      </c>
      <c r="B45" s="12">
        <v>81793146560</v>
      </c>
      <c r="C45" s="8" t="s">
        <v>15</v>
      </c>
      <c r="D45" s="9" t="s">
        <v>73</v>
      </c>
      <c r="E45" s="10">
        <v>0.83</v>
      </c>
    </row>
    <row r="46" spans="1:5" ht="30" x14ac:dyDescent="0.25">
      <c r="A46" s="6" t="s">
        <v>79</v>
      </c>
      <c r="B46" s="12">
        <v>81793146560</v>
      </c>
      <c r="C46" s="8" t="s">
        <v>15</v>
      </c>
      <c r="D46" s="9" t="s">
        <v>73</v>
      </c>
      <c r="E46" s="10">
        <v>21.1</v>
      </c>
    </row>
    <row r="47" spans="1:5" ht="45" x14ac:dyDescent="0.25">
      <c r="A47" s="6" t="s">
        <v>80</v>
      </c>
      <c r="B47" s="12">
        <v>98470641886</v>
      </c>
      <c r="C47" s="8" t="s">
        <v>81</v>
      </c>
      <c r="D47" s="9" t="s">
        <v>14</v>
      </c>
      <c r="E47" s="10">
        <v>223.13</v>
      </c>
    </row>
    <row r="48" spans="1:5" ht="30" x14ac:dyDescent="0.25">
      <c r="A48" s="6" t="s">
        <v>82</v>
      </c>
      <c r="B48" s="12">
        <v>87311810356</v>
      </c>
      <c r="C48" s="8" t="s">
        <v>83</v>
      </c>
      <c r="D48" s="9" t="s">
        <v>73</v>
      </c>
      <c r="E48" s="10">
        <v>41.9</v>
      </c>
    </row>
    <row r="49" spans="1:5" ht="30" x14ac:dyDescent="0.25">
      <c r="A49" s="6" t="s">
        <v>11</v>
      </c>
      <c r="B49" s="12"/>
      <c r="C49" s="8"/>
      <c r="D49" s="9" t="s">
        <v>85</v>
      </c>
      <c r="E49" s="10">
        <v>825</v>
      </c>
    </row>
    <row r="50" spans="1:5" ht="45" x14ac:dyDescent="0.25">
      <c r="A50" s="6" t="s">
        <v>34</v>
      </c>
      <c r="B50" s="12">
        <v>39483344029</v>
      </c>
      <c r="C50" s="8" t="s">
        <v>12</v>
      </c>
      <c r="D50" s="9" t="s">
        <v>14</v>
      </c>
      <c r="E50" s="10">
        <v>95.46</v>
      </c>
    </row>
    <row r="51" spans="1:5" ht="45" x14ac:dyDescent="0.25">
      <c r="A51" s="6" t="s">
        <v>55</v>
      </c>
      <c r="B51" s="12">
        <v>1260195608</v>
      </c>
      <c r="C51" s="8" t="s">
        <v>56</v>
      </c>
      <c r="D51" s="9" t="s">
        <v>14</v>
      </c>
      <c r="E51" s="10">
        <v>92.03</v>
      </c>
    </row>
    <row r="52" spans="1:5" x14ac:dyDescent="0.25">
      <c r="A52" s="6" t="s">
        <v>77</v>
      </c>
      <c r="B52" s="12">
        <v>26187994862</v>
      </c>
      <c r="C52" s="8" t="s">
        <v>15</v>
      </c>
      <c r="D52" s="9" t="s">
        <v>78</v>
      </c>
      <c r="E52" s="10">
        <v>285.87</v>
      </c>
    </row>
    <row r="53" spans="1:5" ht="45" x14ac:dyDescent="0.25">
      <c r="A53" s="6" t="s">
        <v>86</v>
      </c>
      <c r="B53" s="12">
        <v>61703587357</v>
      </c>
      <c r="C53" s="8" t="s">
        <v>12</v>
      </c>
      <c r="D53" s="9" t="s">
        <v>87</v>
      </c>
      <c r="E53" s="10">
        <v>3711.03</v>
      </c>
    </row>
    <row r="54" spans="1:5" ht="30" x14ac:dyDescent="0.25">
      <c r="A54" s="6" t="s">
        <v>88</v>
      </c>
      <c r="B54" s="12">
        <v>58748387962</v>
      </c>
      <c r="C54" s="8" t="s">
        <v>12</v>
      </c>
      <c r="D54" s="9" t="s">
        <v>89</v>
      </c>
      <c r="E54" s="10">
        <v>2912</v>
      </c>
    </row>
    <row r="55" spans="1:5" x14ac:dyDescent="0.25">
      <c r="A55" s="6" t="s">
        <v>90</v>
      </c>
      <c r="B55" s="12">
        <v>57010186553</v>
      </c>
      <c r="C55" s="8" t="s">
        <v>15</v>
      </c>
      <c r="D55" s="9" t="s">
        <v>72</v>
      </c>
      <c r="E55" s="10">
        <v>79.989999999999995</v>
      </c>
    </row>
    <row r="56" spans="1:5" ht="30" x14ac:dyDescent="0.25">
      <c r="A56" s="6" t="s">
        <v>91</v>
      </c>
      <c r="B56" s="12">
        <v>34270211531</v>
      </c>
      <c r="C56" s="8" t="s">
        <v>92</v>
      </c>
      <c r="D56" s="9" t="s">
        <v>89</v>
      </c>
      <c r="E56" s="10">
        <v>3712.5</v>
      </c>
    </row>
    <row r="57" spans="1:5" ht="45" x14ac:dyDescent="0.25">
      <c r="A57" s="6" t="s">
        <v>91</v>
      </c>
      <c r="B57" s="12">
        <v>34270211531</v>
      </c>
      <c r="C57" s="8" t="s">
        <v>92</v>
      </c>
      <c r="D57" s="9" t="s">
        <v>51</v>
      </c>
      <c r="E57" s="10">
        <v>75</v>
      </c>
    </row>
    <row r="58" spans="1:5" ht="45" x14ac:dyDescent="0.25">
      <c r="A58" s="6" t="s">
        <v>91</v>
      </c>
      <c r="B58" s="12">
        <v>34270211531</v>
      </c>
      <c r="C58" s="8" t="s">
        <v>92</v>
      </c>
      <c r="D58" s="9" t="s">
        <v>93</v>
      </c>
      <c r="E58" s="10">
        <v>15</v>
      </c>
    </row>
    <row r="59" spans="1:5" x14ac:dyDescent="0.25">
      <c r="A59" s="6" t="s">
        <v>31</v>
      </c>
      <c r="B59" s="12">
        <v>63073332379</v>
      </c>
      <c r="C59" s="8" t="str">
        <f t="array" ref="C59">IFERROR(INDEX(#REF!,SMALL(IF(#REF!=rngInvoice,ROW(#REF!)-ROW(#REF!)), ROW(50:50)), MATCH($C$7,#REF!, 0)),"")</f>
        <v/>
      </c>
      <c r="D59" s="9" t="s">
        <v>21</v>
      </c>
      <c r="E59" s="10">
        <v>902.79</v>
      </c>
    </row>
    <row r="60" spans="1:5" x14ac:dyDescent="0.25">
      <c r="A60" s="6" t="s">
        <v>28</v>
      </c>
      <c r="B60" s="12">
        <v>39048902955</v>
      </c>
      <c r="C60" s="8" t="s">
        <v>12</v>
      </c>
      <c r="D60" s="9" t="s">
        <v>26</v>
      </c>
      <c r="E60" s="10">
        <v>145.94</v>
      </c>
    </row>
    <row r="61" spans="1:5" ht="30" x14ac:dyDescent="0.25">
      <c r="A61" s="6" t="s">
        <v>41</v>
      </c>
      <c r="B61" s="12">
        <v>85821130368</v>
      </c>
      <c r="C61" s="8" t="s">
        <v>15</v>
      </c>
      <c r="D61" s="9" t="s">
        <v>19</v>
      </c>
      <c r="E61" s="10">
        <v>8.3000000000000007</v>
      </c>
    </row>
    <row r="62" spans="1:5" x14ac:dyDescent="0.25">
      <c r="A62" s="6" t="s">
        <v>41</v>
      </c>
      <c r="B62" s="12">
        <v>85821130368</v>
      </c>
      <c r="C62" s="8" t="s">
        <v>15</v>
      </c>
      <c r="D62" s="9" t="s">
        <v>13</v>
      </c>
      <c r="E62" s="10">
        <v>1.66</v>
      </c>
    </row>
    <row r="63" spans="1:5" x14ac:dyDescent="0.25">
      <c r="A63" s="6" t="s">
        <v>94</v>
      </c>
      <c r="B63" s="12">
        <v>62226620908</v>
      </c>
      <c r="C63" s="8" t="s">
        <v>15</v>
      </c>
      <c r="D63" s="9" t="s">
        <v>50</v>
      </c>
      <c r="E63" s="10">
        <v>12.15</v>
      </c>
    </row>
    <row r="64" spans="1:5" ht="30" x14ac:dyDescent="0.25">
      <c r="A64" s="6" t="s">
        <v>95</v>
      </c>
      <c r="B64" s="12">
        <v>8757532490</v>
      </c>
      <c r="C64" s="8" t="s">
        <v>110</v>
      </c>
      <c r="D64" s="9" t="s">
        <v>73</v>
      </c>
      <c r="E64" s="10">
        <v>300</v>
      </c>
    </row>
    <row r="65" spans="1:5" x14ac:dyDescent="0.25">
      <c r="A65" s="6" t="s">
        <v>96</v>
      </c>
      <c r="B65" s="12">
        <v>57241999939</v>
      </c>
      <c r="C65" s="8" t="s">
        <v>12</v>
      </c>
      <c r="D65" s="9" t="s">
        <v>25</v>
      </c>
      <c r="E65" s="10">
        <v>68.5</v>
      </c>
    </row>
    <row r="66" spans="1:5" ht="30" x14ac:dyDescent="0.25">
      <c r="A66" s="19" t="s">
        <v>37</v>
      </c>
      <c r="B66" s="12">
        <v>26702280390</v>
      </c>
      <c r="C66" s="8" t="s">
        <v>15</v>
      </c>
      <c r="D66" s="9" t="s">
        <v>25</v>
      </c>
      <c r="E66" s="10">
        <v>3599.51</v>
      </c>
    </row>
    <row r="67" spans="1:5" x14ac:dyDescent="0.25">
      <c r="A67" s="6" t="s">
        <v>38</v>
      </c>
      <c r="B67" s="12">
        <v>2371889218</v>
      </c>
      <c r="C67" s="8" t="s">
        <v>12</v>
      </c>
      <c r="D67" s="9" t="s">
        <v>26</v>
      </c>
      <c r="E67" s="10">
        <v>233.48</v>
      </c>
    </row>
    <row r="68" spans="1:5" x14ac:dyDescent="0.25">
      <c r="A68" s="6" t="s">
        <v>36</v>
      </c>
      <c r="B68" s="12">
        <v>77886974479</v>
      </c>
      <c r="C68" s="8" t="s">
        <v>15</v>
      </c>
      <c r="D68" s="9" t="s">
        <v>13</v>
      </c>
      <c r="E68" s="10">
        <v>152.5</v>
      </c>
    </row>
    <row r="69" spans="1:5" ht="45" x14ac:dyDescent="0.25">
      <c r="A69" s="6" t="s">
        <v>34</v>
      </c>
      <c r="B69" s="12">
        <v>39483344029</v>
      </c>
      <c r="C69" s="8" t="s">
        <v>12</v>
      </c>
      <c r="D69" s="9" t="s">
        <v>14</v>
      </c>
      <c r="E69" s="10">
        <v>33.880000000000003</v>
      </c>
    </row>
    <row r="70" spans="1:5" x14ac:dyDescent="0.25">
      <c r="A70" s="6" t="s">
        <v>53</v>
      </c>
      <c r="B70" s="12">
        <v>41317489366</v>
      </c>
      <c r="C70" s="8" t="s">
        <v>44</v>
      </c>
      <c r="D70" s="9" t="s">
        <v>21</v>
      </c>
      <c r="E70" s="10">
        <v>5.58</v>
      </c>
    </row>
    <row r="71" spans="1:5" ht="30" x14ac:dyDescent="0.25">
      <c r="A71" s="19" t="s">
        <v>97</v>
      </c>
      <c r="B71" s="12">
        <v>64546066176</v>
      </c>
      <c r="C71" s="8" t="s">
        <v>15</v>
      </c>
      <c r="D71" s="9" t="s">
        <v>47</v>
      </c>
      <c r="E71" s="10">
        <v>125.1</v>
      </c>
    </row>
    <row r="72" spans="1:5" x14ac:dyDescent="0.25">
      <c r="A72" s="19" t="s">
        <v>91</v>
      </c>
      <c r="B72" s="12">
        <v>34270211531</v>
      </c>
      <c r="C72" s="8" t="s">
        <v>92</v>
      </c>
      <c r="D72" s="9" t="s">
        <v>13</v>
      </c>
      <c r="E72" s="10">
        <v>250</v>
      </c>
    </row>
    <row r="73" spans="1:5" x14ac:dyDescent="0.25">
      <c r="A73" s="19" t="s">
        <v>39</v>
      </c>
      <c r="B73" s="12">
        <v>65930132685</v>
      </c>
      <c r="C73" s="8" t="s">
        <v>12</v>
      </c>
      <c r="D73" s="9" t="s">
        <v>13</v>
      </c>
      <c r="E73" s="10">
        <v>165.9</v>
      </c>
    </row>
    <row r="74" spans="1:5" x14ac:dyDescent="0.25">
      <c r="A74" s="6" t="s">
        <v>91</v>
      </c>
      <c r="B74" s="12">
        <v>34270211531</v>
      </c>
      <c r="C74" s="8" t="s">
        <v>92</v>
      </c>
      <c r="D74" s="9" t="s">
        <v>13</v>
      </c>
      <c r="E74" s="10">
        <v>112.5</v>
      </c>
    </row>
    <row r="75" spans="1:5" ht="45" x14ac:dyDescent="0.25">
      <c r="A75" s="19" t="s">
        <v>39</v>
      </c>
      <c r="B75" s="12">
        <v>65930132685</v>
      </c>
      <c r="C75" s="8" t="s">
        <v>12</v>
      </c>
      <c r="D75" s="9" t="s">
        <v>93</v>
      </c>
      <c r="E75" s="10">
        <v>12.78</v>
      </c>
    </row>
    <row r="76" spans="1:5" ht="30" x14ac:dyDescent="0.25">
      <c r="A76" s="6" t="s">
        <v>54</v>
      </c>
      <c r="B76" s="12">
        <v>11469787133</v>
      </c>
      <c r="C76" s="8" t="s">
        <v>15</v>
      </c>
      <c r="D76" s="9" t="s">
        <v>18</v>
      </c>
      <c r="E76" s="10">
        <v>87.1</v>
      </c>
    </row>
    <row r="77" spans="1:5" ht="45" x14ac:dyDescent="0.25">
      <c r="A77" s="19" t="s">
        <v>98</v>
      </c>
      <c r="B77" s="12">
        <v>22113793679</v>
      </c>
      <c r="C77" s="8" t="s">
        <v>12</v>
      </c>
      <c r="D77" s="9" t="s">
        <v>93</v>
      </c>
      <c r="E77" s="10">
        <v>9.1300000000000008</v>
      </c>
    </row>
    <row r="78" spans="1:5" ht="45" x14ac:dyDescent="0.25">
      <c r="A78" s="6" t="s">
        <v>99</v>
      </c>
      <c r="B78" s="12">
        <v>26466005682</v>
      </c>
      <c r="C78" s="8" t="s">
        <v>15</v>
      </c>
      <c r="D78" s="9" t="s">
        <v>93</v>
      </c>
      <c r="E78" s="10">
        <v>60.38</v>
      </c>
    </row>
    <row r="79" spans="1:5" x14ac:dyDescent="0.25">
      <c r="A79" s="6" t="s">
        <v>100</v>
      </c>
      <c r="B79" s="12">
        <v>1326901531</v>
      </c>
      <c r="C79" s="8" t="s">
        <v>12</v>
      </c>
      <c r="D79" s="9" t="s">
        <v>101</v>
      </c>
      <c r="E79" s="10">
        <v>129.06</v>
      </c>
    </row>
    <row r="80" spans="1:5" x14ac:dyDescent="0.25">
      <c r="A80" s="6" t="s">
        <v>100</v>
      </c>
      <c r="B80" s="12">
        <v>1326901531</v>
      </c>
      <c r="C80" s="8" t="s">
        <v>12</v>
      </c>
      <c r="D80" s="9" t="s">
        <v>101</v>
      </c>
      <c r="E80" s="10">
        <v>2.2000000000000002</v>
      </c>
    </row>
    <row r="81" spans="1:5" ht="45" x14ac:dyDescent="0.25">
      <c r="A81" s="6" t="s">
        <v>102</v>
      </c>
      <c r="B81" s="12">
        <v>71589538381</v>
      </c>
      <c r="C81" s="8" t="s">
        <v>12</v>
      </c>
      <c r="D81" s="9" t="s">
        <v>93</v>
      </c>
      <c r="E81" s="10">
        <v>17.38</v>
      </c>
    </row>
    <row r="82" spans="1:5" ht="45" x14ac:dyDescent="0.25">
      <c r="A82" s="6" t="s">
        <v>20</v>
      </c>
      <c r="B82" s="12">
        <v>92963223473</v>
      </c>
      <c r="C82" s="8" t="s">
        <v>15</v>
      </c>
      <c r="D82" s="9" t="s">
        <v>27</v>
      </c>
      <c r="E82" s="10">
        <v>0.16</v>
      </c>
    </row>
    <row r="83" spans="1:5" ht="30" x14ac:dyDescent="0.25">
      <c r="A83" s="6" t="s">
        <v>103</v>
      </c>
      <c r="B83" s="12">
        <v>96946541215</v>
      </c>
      <c r="C83" s="8" t="s">
        <v>15</v>
      </c>
      <c r="D83" s="9" t="s">
        <v>29</v>
      </c>
      <c r="E83" s="10">
        <v>18</v>
      </c>
    </row>
    <row r="84" spans="1:5" ht="30" x14ac:dyDescent="0.25">
      <c r="A84" s="6" t="s">
        <v>104</v>
      </c>
      <c r="B84" s="12">
        <v>60174672203</v>
      </c>
      <c r="C84" s="8" t="s">
        <v>108</v>
      </c>
      <c r="D84" s="9" t="s">
        <v>48</v>
      </c>
      <c r="E84" s="10">
        <v>403.8</v>
      </c>
    </row>
    <row r="85" spans="1:5" ht="30" x14ac:dyDescent="0.25">
      <c r="A85" s="6" t="s">
        <v>45</v>
      </c>
      <c r="B85" s="12">
        <v>78344221376</v>
      </c>
      <c r="C85" s="8" t="s">
        <v>46</v>
      </c>
      <c r="D85" s="9" t="s">
        <v>19</v>
      </c>
      <c r="E85" s="10">
        <v>62.11</v>
      </c>
    </row>
    <row r="86" spans="1:5" ht="30" x14ac:dyDescent="0.25">
      <c r="A86" s="6" t="s">
        <v>45</v>
      </c>
      <c r="B86" s="12">
        <v>78344221376</v>
      </c>
      <c r="C86" s="8" t="s">
        <v>46</v>
      </c>
      <c r="D86" s="9" t="s">
        <v>19</v>
      </c>
      <c r="E86" s="10">
        <v>60.16</v>
      </c>
    </row>
    <row r="87" spans="1:5" x14ac:dyDescent="0.25">
      <c r="A87" s="6" t="s">
        <v>105</v>
      </c>
      <c r="B87" s="12" t="str">
        <f t="array" ref="B87">IFERROR(INDEX(#REF!,SMALL(IF(#REF!=rngInvoice,ROW(#REF!)-ROW(#REF!)), ROW(75:75)), MATCH($B$7,#REF!, 0)),"")</f>
        <v/>
      </c>
      <c r="C87" s="8" t="s">
        <v>15</v>
      </c>
      <c r="D87" s="9" t="s">
        <v>111</v>
      </c>
      <c r="E87" s="10">
        <v>128</v>
      </c>
    </row>
    <row r="88" spans="1:5" ht="30" x14ac:dyDescent="0.25">
      <c r="A88" s="6" t="s">
        <v>106</v>
      </c>
      <c r="B88" s="12" t="str">
        <f t="array" ref="B88">IFERROR(INDEX(#REF!,SMALL(IF(#REF!=rngInvoice,ROW(#REF!)-ROW(#REF!)), ROW(75:75)), MATCH($B$7,#REF!, 0)),"")</f>
        <v/>
      </c>
      <c r="C88" s="8" t="s">
        <v>83</v>
      </c>
      <c r="D88" s="9" t="s">
        <v>48</v>
      </c>
      <c r="E88" s="10">
        <v>39</v>
      </c>
    </row>
    <row r="89" spans="1:5" ht="45" x14ac:dyDescent="0.25">
      <c r="A89" s="6" t="s">
        <v>109</v>
      </c>
      <c r="B89" s="12">
        <v>84698789700</v>
      </c>
      <c r="C89" s="8" t="s">
        <v>15</v>
      </c>
      <c r="D89" s="9" t="s">
        <v>14</v>
      </c>
      <c r="E89" s="10">
        <v>2.89</v>
      </c>
    </row>
    <row r="90" spans="1:5" ht="30" x14ac:dyDescent="0.25">
      <c r="A90" s="6" t="s">
        <v>11</v>
      </c>
      <c r="B90" s="12"/>
      <c r="C90" s="8"/>
      <c r="D90" s="9" t="s">
        <v>59</v>
      </c>
      <c r="E90" s="10">
        <v>994.45</v>
      </c>
    </row>
    <row r="91" spans="1:5" x14ac:dyDescent="0.25">
      <c r="A91" s="6"/>
      <c r="B91" s="7"/>
      <c r="C91" s="8"/>
      <c r="D91" s="9"/>
      <c r="E91" s="10"/>
    </row>
    <row r="92" spans="1:5" x14ac:dyDescent="0.25">
      <c r="A92" s="13" t="s">
        <v>17</v>
      </c>
      <c r="B92" s="14"/>
      <c r="C92" s="15"/>
      <c r="D92" s="15"/>
      <c r="E92" s="16">
        <f>SUM(E10:E91)</f>
        <v>259204.48000000004</v>
      </c>
    </row>
    <row r="97" ht="48" customHeight="1" x14ac:dyDescent="0.25"/>
    <row r="98" ht="42.75" customHeight="1" x14ac:dyDescent="0.25"/>
    <row r="115" ht="30" customHeight="1" x14ac:dyDescent="0.25"/>
    <row r="119" ht="25.5" customHeight="1" x14ac:dyDescent="0.25"/>
  </sheetData>
  <mergeCells count="6">
    <mergeCell ref="A8:E8"/>
    <mergeCell ref="A3:E3"/>
    <mergeCell ref="A5:B5"/>
    <mergeCell ref="D5:E5"/>
    <mergeCell ref="A6:B6"/>
    <mergeCell ref="D6:E6"/>
  </mergeCells>
  <conditionalFormatting sqref="A91:D92 A21:A24 C21:D24 A26:A90 C26:D90">
    <cfRule type="expression" dxfId="11" priority="10">
      <formula>MOD(ROW(),2)=0</formula>
    </cfRule>
  </conditionalFormatting>
  <conditionalFormatting sqref="E20:E24 E26:E92">
    <cfRule type="expression" dxfId="10" priority="11">
      <formula>MOD(ROW(),2)=0</formula>
    </cfRule>
    <cfRule type="expression" dxfId="9" priority="11">
      <formula>MOD(ROW(),2)=1</formula>
    </cfRule>
  </conditionalFormatting>
  <conditionalFormatting sqref="A20:D20 A10:D18">
    <cfRule type="expression" dxfId="8" priority="33">
      <formula>MOD(ROW(),2)=0</formula>
    </cfRule>
  </conditionalFormatting>
  <conditionalFormatting sqref="E10:E18">
    <cfRule type="expression" dxfId="7" priority="31">
      <formula>MOD(ROW(),2)=0</formula>
    </cfRule>
    <cfRule type="expression" dxfId="6" priority="32">
      <formula>MOD(ROW(),2)=1</formula>
    </cfRule>
  </conditionalFormatting>
  <conditionalFormatting sqref="A19:D19">
    <cfRule type="expression" dxfId="5" priority="25">
      <formula>MOD(ROW(),2)=0</formula>
    </cfRule>
  </conditionalFormatting>
  <conditionalFormatting sqref="E19">
    <cfRule type="expression" dxfId="4" priority="23">
      <formula>MOD(ROW(),2)=0</formula>
    </cfRule>
    <cfRule type="expression" dxfId="3" priority="24">
      <formula>MOD(ROW(),2)=1</formula>
    </cfRule>
  </conditionalFormatting>
  <conditionalFormatting sqref="E25">
    <cfRule type="expression" dxfId="2" priority="4">
      <formula>MOD(ROW(),2)=0</formula>
    </cfRule>
    <cfRule type="expression" dxfId="1" priority="5">
      <formula>MOD(ROW(),2)=1</formula>
    </cfRule>
  </conditionalFormatting>
  <conditionalFormatting sqref="A25:D25">
    <cfRule type="expression" dxfId="0" priority="34">
      <formula>MOD(ROW(),2)=0</formula>
    </cfRule>
  </conditionalFormatting>
  <hyperlinks>
    <hyperlink ref="D6" r:id="rId1" xr:uid="{777D66C3-A42D-492D-9AD3-E040CFBFACBA}"/>
  </hyperlinks>
  <pageMargins left="0.70866141732283472" right="0.70866141732283472" top="0.74803149606299213" bottom="0.74803149606299213" header="0.31496062992125984" footer="0.31496062992125984"/>
  <pageSetup paperSize="9" scale="95" orientation="landscape" verticalDpi="0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lastPrinted>2025-07-03T08:39:08Z</cp:lastPrinted>
  <dcterms:created xsi:type="dcterms:W3CDTF">2024-02-20T12:02:04Z</dcterms:created>
  <dcterms:modified xsi:type="dcterms:W3CDTF">2025-11-14T08:10:35Z</dcterms:modified>
</cp:coreProperties>
</file>